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65" windowHeight="8730" activeTab="0"/>
  </bookViews>
  <sheets>
    <sheet name="Schedule8" sheetId="1" r:id="rId1"/>
    <sheet name="Results" sheetId="2" r:id="rId2"/>
    <sheet name="Captain's Phone Numbers" sheetId="3" r:id="rId3"/>
  </sheets>
  <definedNames>
    <definedName name="c_TeamNum">'Schedule8'!$Q$3</definedName>
    <definedName name="_xlnm.Print_Area" localSheetId="0">'Schedule8'!$A$2:$P$42</definedName>
  </definedNames>
  <calcPr fullCalcOnLoad="1"/>
</workbook>
</file>

<file path=xl/sharedStrings.xml><?xml version="1.0" encoding="utf-8"?>
<sst xmlns="http://schemas.openxmlformats.org/spreadsheetml/2006/main" count="278" uniqueCount="84">
  <si>
    <t>-</t>
  </si>
  <si>
    <t>TEAMS</t>
  </si>
  <si>
    <t>Team Name</t>
  </si>
  <si>
    <t>Captain</t>
  </si>
  <si>
    <t>Cell</t>
  </si>
  <si>
    <t>On The Rocks</t>
  </si>
  <si>
    <t>Team Number to highlight</t>
  </si>
  <si>
    <t>Dig This!</t>
  </si>
  <si>
    <t>7:45</t>
  </si>
  <si>
    <t>8:45</t>
  </si>
  <si>
    <t>Proposed Four Team Schedule if Needed</t>
  </si>
  <si>
    <t>Brian Poupard</t>
  </si>
  <si>
    <t>5:30</t>
  </si>
  <si>
    <t>6:30</t>
  </si>
  <si>
    <t>7:30</t>
  </si>
  <si>
    <t>Wes Kilian</t>
  </si>
  <si>
    <t>Winter Break</t>
  </si>
  <si>
    <t>Thanskgiving Break</t>
  </si>
  <si>
    <t>On the Rocks</t>
  </si>
  <si>
    <t>Norm Jansen</t>
  </si>
  <si>
    <t>Abby Hicks</t>
  </si>
  <si>
    <t>Jacob Schmitz</t>
  </si>
  <si>
    <t>Angela Weber</t>
  </si>
  <si>
    <t>Elaine Clark</t>
  </si>
  <si>
    <t>8:30</t>
  </si>
  <si>
    <t>Brendan Higbie</t>
  </si>
  <si>
    <t>Jason Cassidy</t>
  </si>
  <si>
    <t/>
  </si>
  <si>
    <t>Spike Proteins</t>
  </si>
  <si>
    <t>Empire Spikes Back</t>
  </si>
  <si>
    <t>Kiss My Pass</t>
  </si>
  <si>
    <t>Dig This</t>
  </si>
  <si>
    <t>Big Dig Energy</t>
  </si>
  <si>
    <t>Killer Bunnies</t>
  </si>
  <si>
    <t>Coordinator:  Wes Kilian / Brian Poupard</t>
  </si>
  <si>
    <t>Brian Poupard / Elaine Clark</t>
  </si>
  <si>
    <t>Chewblocka</t>
  </si>
  <si>
    <t>269.924.6068</t>
  </si>
  <si>
    <t>810.499.3533</t>
  </si>
  <si>
    <t>269.720.3755</t>
  </si>
  <si>
    <t>269.615.3569</t>
  </si>
  <si>
    <t>269.599.8075</t>
  </si>
  <si>
    <t>402.617.1286</t>
  </si>
  <si>
    <t>269.364.5622</t>
  </si>
  <si>
    <t>Empire Strikes Back</t>
  </si>
  <si>
    <t>269.501.6450</t>
  </si>
  <si>
    <t>2023 - 2024</t>
  </si>
  <si>
    <t xml:space="preserve">  Pfizer Wednesday Night Indoor Volleyball League</t>
  </si>
  <si>
    <t>DO NOT DELETE columns S-AE!</t>
  </si>
  <si>
    <t>Team</t>
  </si>
  <si>
    <t>W</t>
  </si>
  <si>
    <t>L</t>
  </si>
  <si>
    <t>2023-24 Pfizer Wednesday Volleyball Results</t>
  </si>
  <si>
    <t>after 11.Oct.2023</t>
  </si>
  <si>
    <t>11.Oct.2023</t>
  </si>
  <si>
    <t>after 18.Oct.2023</t>
  </si>
  <si>
    <t>after 25.Oct.2023</t>
  </si>
  <si>
    <t>after 01.Nov.2023</t>
  </si>
  <si>
    <t>after 08.Nov.2023</t>
  </si>
  <si>
    <t>after 15.Nov.2023</t>
  </si>
  <si>
    <t>total</t>
  </si>
  <si>
    <t>Average</t>
  </si>
  <si>
    <t>notice symmetry of W-L record with one team at every combination except two at 3-3</t>
  </si>
  <si>
    <t>Morgan Champion</t>
  </si>
  <si>
    <t>OTR def ESB 3-0</t>
  </si>
  <si>
    <t>Chew split with KMP 2-1</t>
  </si>
  <si>
    <t>KMP def ESB 2-1</t>
  </si>
  <si>
    <t>DT def BDE 2-1</t>
  </si>
  <si>
    <t>OTR def DT 3-0</t>
  </si>
  <si>
    <t>Chew def KB 3-0</t>
  </si>
  <si>
    <t>BDE def SP 3-0</t>
  </si>
  <si>
    <t>Chew def ESB 3-0</t>
  </si>
  <si>
    <t>KMP def SP 3-0</t>
  </si>
  <si>
    <t>OTR def BDE 3-0</t>
  </si>
  <si>
    <t>DT def KP 3-0</t>
  </si>
  <si>
    <t>DT def ESB 3-0</t>
  </si>
  <si>
    <t>KMP def BDE 2-1</t>
  </si>
  <si>
    <t>OTR def KB 3-0</t>
  </si>
  <si>
    <t>Chew def SP 3-0</t>
  </si>
  <si>
    <t>KB def SP 3-0</t>
  </si>
  <si>
    <t>OTR def KMP 3-0</t>
  </si>
  <si>
    <t>Chew def BDE 2-1</t>
  </si>
  <si>
    <t>DT def SP 3-0</t>
  </si>
  <si>
    <t>ESB def KB 2-1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</si>
</sst>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ddd\ dd\-mmm"/>
    <numFmt numFmtId="170" formatCode="ddd\ mmm\-dd"/>
    <numFmt numFmtId="171" formatCode="mmm\-yyyy"/>
    <numFmt numFmtId="172" formatCode="[$-409]dddd\,\ mmmm\ d\,\ yyyy"/>
    <numFmt numFmtId="173" formatCode="[$-409]h:mm:ss\ AM/PM"/>
    <numFmt numFmtId="174" formatCode="[$-F800]dddd\,\ mmmm\ dd\,\ yyyy"/>
    <numFmt numFmtId="175" formatCode="[$-409]d\-mmm;@"/>
    <numFmt numFmtId="176" formatCode="&quot;Wed &quot;\ dd\.mmm"/>
    <numFmt numFmtId="177" formatCode="&quot;Wed&quot;\ dd\.mmm"/>
    <numFmt numFmtId="178" formatCode="&quot;Wed&quot;\ dd\.mmm\ "/>
    <numFmt numFmtId="179" formatCode="[$-F800]ddd\,\ mmm\.dd\.yyyy"/>
    <numFmt numFmtId="180" formatCode="_(&quot;$&quot;* #,##0.0_);_(&quot;$&quot;* \(#,##0.0\);_(&quot;$&quot;* &quot;-&quot;??_);_(@_)"/>
    <numFmt numFmtId="181" formatCode="&quot;$&quot;#,##0"/>
    <numFmt numFmtId="182" formatCode="&quot;$&quot;* #,##0.00_);&quot;$&quot;* \(#,##0.00\);&quot;$&quot;* &quot;-&quot;??_);\(@_)"/>
    <numFmt numFmtId="183" formatCode="0.0%"/>
    <numFmt numFmtId="184" formatCode="0.000"/>
    <numFmt numFmtId="185" formatCode="0\ \ "/>
    <numFmt numFmtId="186" formatCode="0.0"/>
    <numFmt numFmtId="187" formatCode="000\ \ "/>
    <numFmt numFmtId="188" formatCode="000\ \ \ \ "/>
    <numFmt numFmtId="189" formatCode="_([$$-409]* #,##0.00_);_([$$-409]* \(#,##0.00\);_([$$-409]* &quot;-&quot;??_);_(@_)"/>
    <numFmt numFmtId="190" formatCode="_([$$-409]* #,##0.0_);_([$$-409]* \(#,##0.0\);_([$$-409]* &quot;-&quot;??_);_(@_)"/>
    <numFmt numFmtId="191" formatCode="_([$$-409]* #,##0_);_([$$-409]* \(#,##0\);_([$$-409]* &quot;-&quot;??_);_(@_)"/>
    <numFmt numFmtId="192" formatCode="0\ \ 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 quotePrefix="1">
      <alignment horizontal="center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left" wrapText="1"/>
    </xf>
    <xf numFmtId="20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 horizontal="center"/>
    </xf>
    <xf numFmtId="16" fontId="0" fillId="0" borderId="0" xfId="0" applyNumberFormat="1" applyFont="1" applyAlignment="1" quotePrefix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20" fontId="0" fillId="35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170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0" fontId="1" fillId="0" borderId="0" xfId="0" applyNumberFormat="1" applyFont="1" applyFill="1" applyAlignment="1">
      <alignment horizontal="center"/>
    </xf>
    <xf numFmtId="0" fontId="0" fillId="0" borderId="0" xfId="0" applyFont="1" applyAlignment="1" quotePrefix="1">
      <alignment/>
    </xf>
    <xf numFmtId="49" fontId="4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15" xfId="0" applyFill="1" applyBorder="1" applyAlignment="1">
      <alignment vertical="center"/>
    </xf>
    <xf numFmtId="2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20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5" borderId="16" xfId="0" applyFill="1" applyBorder="1" applyAlignment="1">
      <alignment vertical="center"/>
    </xf>
    <xf numFmtId="0" fontId="0" fillId="0" borderId="18" xfId="0" applyBorder="1" applyAlignment="1">
      <alignment/>
    </xf>
    <xf numFmtId="20" fontId="1" fillId="0" borderId="19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2" borderId="0" xfId="58" applyFill="1">
      <alignment/>
      <protection/>
    </xf>
    <xf numFmtId="0" fontId="0" fillId="0" borderId="0" xfId="58">
      <alignment/>
      <protection/>
    </xf>
    <xf numFmtId="0" fontId="11" fillId="2" borderId="0" xfId="58" applyFont="1" applyFill="1">
      <alignment/>
      <protection/>
    </xf>
    <xf numFmtId="0" fontId="11" fillId="2" borderId="0" xfId="58" applyFont="1" applyFill="1" applyAlignment="1">
      <alignment horizontal="center"/>
      <protection/>
    </xf>
    <xf numFmtId="0" fontId="12" fillId="2" borderId="0" xfId="58" applyFont="1" applyFill="1">
      <alignment/>
      <protection/>
    </xf>
    <xf numFmtId="0" fontId="12" fillId="2" borderId="0" xfId="58" applyFont="1" applyFill="1" applyAlignment="1">
      <alignment horizontal="center"/>
      <protection/>
    </xf>
    <xf numFmtId="0" fontId="0" fillId="0" borderId="0" xfId="58" applyAlignment="1">
      <alignment horizontal="right"/>
      <protection/>
    </xf>
    <xf numFmtId="188" fontId="0" fillId="2" borderId="0" xfId="58" applyNumberFormat="1" applyFill="1">
      <alignment/>
      <protection/>
    </xf>
    <xf numFmtId="188" fontId="11" fillId="2" borderId="0" xfId="58" applyNumberFormat="1" applyFont="1" applyFill="1" applyAlignment="1">
      <alignment horizontal="center"/>
      <protection/>
    </xf>
    <xf numFmtId="188" fontId="12" fillId="2" borderId="0" xfId="58" applyNumberFormat="1" applyFont="1" applyFill="1" applyAlignment="1">
      <alignment/>
      <protection/>
    </xf>
    <xf numFmtId="188" fontId="0" fillId="0" borderId="0" xfId="0" applyNumberFormat="1" applyAlignment="1">
      <alignment/>
    </xf>
    <xf numFmtId="192" fontId="12" fillId="2" borderId="0" xfId="58" applyNumberFormat="1" applyFont="1" applyFill="1" applyAlignment="1">
      <alignment horizontal="right"/>
      <protection/>
    </xf>
    <xf numFmtId="192" fontId="50" fillId="2" borderId="0" xfId="58" applyNumberFormat="1" applyFont="1" applyFill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2" borderId="0" xfId="58" applyFont="1" applyFill="1" applyAlignment="1">
      <alignment horizontal="center"/>
      <protection/>
    </xf>
    <xf numFmtId="0" fontId="10" fillId="2" borderId="0" xfId="58" applyFont="1" applyFill="1" applyAlignment="1">
      <alignment horizontal="center"/>
      <protection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30"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</xdr:row>
      <xdr:rowOff>76200</xdr:rowOff>
    </xdr:from>
    <xdr:to>
      <xdr:col>17</xdr:col>
      <xdr:colOff>895350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391025" y="504825"/>
          <a:ext cx="781050" cy="514350"/>
        </a:xfrm>
        <a:prstGeom prst="borderCallout1">
          <a:avLst>
            <a:gd name="adj1" fmla="val -85416"/>
            <a:gd name="adj2" fmla="val -73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team number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2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cols>
    <col min="1" max="1" width="1.7109375" style="0" customWidth="1"/>
    <col min="2" max="2" width="2.28125" style="0" customWidth="1"/>
    <col min="3" max="3" width="14.7109375" style="0" customWidth="1"/>
    <col min="4" max="4" width="3.7109375" style="0" customWidth="1"/>
    <col min="5" max="5" width="1.57421875" style="1" customWidth="1"/>
    <col min="6" max="6" width="3.28125" style="0" customWidth="1"/>
    <col min="7" max="7" width="3.7109375" style="0" customWidth="1"/>
    <col min="8" max="8" width="1.57421875" style="1" customWidth="1"/>
    <col min="9" max="9" width="3.28125" style="0" customWidth="1"/>
    <col min="10" max="10" width="3.7109375" style="0" customWidth="1"/>
    <col min="11" max="11" width="1.7109375" style="1" customWidth="1"/>
    <col min="12" max="12" width="3.28125" style="0" customWidth="1"/>
    <col min="13" max="13" width="3.7109375" style="0" customWidth="1"/>
    <col min="14" max="14" width="1.7109375" style="1" customWidth="1"/>
    <col min="15" max="15" width="3.28125" style="0" customWidth="1"/>
    <col min="16" max="16" width="1.7109375" style="0" customWidth="1"/>
    <col min="18" max="18" width="18.7109375" style="0" customWidth="1"/>
    <col min="19" max="19" width="8.28125" style="0" hidden="1" customWidth="1"/>
    <col min="20" max="20" width="13.421875" style="0" hidden="1" customWidth="1"/>
    <col min="21" max="21" width="1.57421875" style="0" hidden="1" customWidth="1"/>
    <col min="22" max="22" width="2.00390625" style="0" hidden="1" customWidth="1"/>
    <col min="23" max="23" width="3.28125" style="0" hidden="1" customWidth="1"/>
    <col min="24" max="24" width="2.00390625" style="0" hidden="1" customWidth="1"/>
    <col min="25" max="25" width="2.28125" style="0" hidden="1" customWidth="1"/>
    <col min="26" max="26" width="4.00390625" style="0" hidden="1" customWidth="1"/>
    <col min="27" max="27" width="2.7109375" style="0" hidden="1" customWidth="1"/>
    <col min="28" max="28" width="2.00390625" style="0" hidden="1" customWidth="1"/>
    <col min="29" max="29" width="3.28125" style="0" hidden="1" customWidth="1"/>
    <col min="30" max="30" width="0" style="0" hidden="1" customWidth="1"/>
    <col min="31" max="31" width="2.140625" style="0" customWidth="1"/>
  </cols>
  <sheetData>
    <row r="1" ht="3.75" customHeight="1" thickBot="1"/>
    <row r="2" spans="1:32" ht="1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1" t="s">
        <v>6</v>
      </c>
      <c r="R2" s="22"/>
      <c r="S2" s="76" t="s">
        <v>10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F2" t="s">
        <v>48</v>
      </c>
    </row>
    <row r="3" spans="1:18" ht="15" customHeight="1" thickBot="1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3">
        <v>9</v>
      </c>
      <c r="R3" s="24" t="e">
        <f>VLOOKUP(c_TeamNum,$B$33:$D$41,2,FALSE)</f>
        <v>#N/A</v>
      </c>
    </row>
    <row r="4" spans="22:29" ht="6" customHeight="1" thickBot="1">
      <c r="V4" s="2"/>
      <c r="W4" s="3"/>
      <c r="X4" s="15"/>
      <c r="Y4" s="13"/>
      <c r="Z4" s="13"/>
      <c r="AA4" s="3"/>
      <c r="AB4" s="16"/>
      <c r="AC4" s="3"/>
    </row>
    <row r="5" spans="3:32" ht="13.5" thickBot="1">
      <c r="C5" s="49"/>
      <c r="D5" s="50"/>
      <c r="E5" s="51" t="s">
        <v>12</v>
      </c>
      <c r="F5" s="52"/>
      <c r="G5" s="50"/>
      <c r="H5" s="51" t="s">
        <v>13</v>
      </c>
      <c r="I5" s="52"/>
      <c r="J5" s="50"/>
      <c r="K5" s="51" t="s">
        <v>14</v>
      </c>
      <c r="L5" s="52"/>
      <c r="M5" s="50"/>
      <c r="N5" s="51" t="s">
        <v>24</v>
      </c>
      <c r="O5" s="52"/>
      <c r="V5" s="7"/>
      <c r="W5" s="3"/>
      <c r="X5" s="15" t="s">
        <v>8</v>
      </c>
      <c r="Y5" s="13"/>
      <c r="Z5" s="13"/>
      <c r="AA5" s="3"/>
      <c r="AB5" s="16" t="s">
        <v>9</v>
      </c>
      <c r="AC5" s="3"/>
      <c r="AD5" s="4"/>
      <c r="AF5" s="1"/>
    </row>
    <row r="6" spans="3:32" ht="15" customHeight="1" thickBot="1">
      <c r="C6" s="81">
        <v>45210</v>
      </c>
      <c r="D6" s="39">
        <v>2</v>
      </c>
      <c r="E6" s="40" t="s">
        <v>0</v>
      </c>
      <c r="F6" s="41">
        <v>4</v>
      </c>
      <c r="G6" s="39">
        <v>5</v>
      </c>
      <c r="H6" s="40" t="s">
        <v>0</v>
      </c>
      <c r="I6" s="42">
        <v>6</v>
      </c>
      <c r="J6" s="43">
        <v>1</v>
      </c>
      <c r="K6" s="40" t="s">
        <v>0</v>
      </c>
      <c r="L6" s="41">
        <v>3</v>
      </c>
      <c r="M6" s="39">
        <v>7</v>
      </c>
      <c r="N6" s="40" t="s">
        <v>0</v>
      </c>
      <c r="O6" s="42">
        <v>8</v>
      </c>
      <c r="P6" s="30"/>
      <c r="Q6" s="30"/>
      <c r="R6" s="30"/>
      <c r="S6" s="30"/>
      <c r="T6" s="31"/>
      <c r="U6" s="31"/>
      <c r="V6" s="32"/>
      <c r="W6" s="30"/>
      <c r="X6" s="33"/>
      <c r="Y6" s="32"/>
      <c r="Z6" s="32"/>
      <c r="AA6" s="17">
        <v>3</v>
      </c>
      <c r="AB6" s="18" t="s">
        <v>0</v>
      </c>
      <c r="AC6" s="19">
        <v>4</v>
      </c>
      <c r="AD6" s="19"/>
      <c r="AF6" s="29"/>
    </row>
    <row r="7" spans="3:32" ht="15" customHeight="1" thickBot="1">
      <c r="C7" s="81">
        <f>C6+7</f>
        <v>45217</v>
      </c>
      <c r="D7" s="39">
        <v>6</v>
      </c>
      <c r="E7" s="40" t="s">
        <v>0</v>
      </c>
      <c r="F7" s="41">
        <v>3</v>
      </c>
      <c r="G7" s="39">
        <v>8</v>
      </c>
      <c r="H7" s="40" t="s">
        <v>0</v>
      </c>
      <c r="I7" s="42">
        <v>4</v>
      </c>
      <c r="J7" s="43">
        <v>1</v>
      </c>
      <c r="K7" s="40" t="s">
        <v>0</v>
      </c>
      <c r="L7" s="41">
        <v>2</v>
      </c>
      <c r="M7" s="39">
        <v>5</v>
      </c>
      <c r="N7" s="40" t="s">
        <v>0</v>
      </c>
      <c r="O7" s="42">
        <v>7</v>
      </c>
      <c r="P7" s="30"/>
      <c r="Q7" s="30"/>
      <c r="R7" s="30"/>
      <c r="S7" s="30"/>
      <c r="T7" s="31"/>
      <c r="U7" s="31"/>
      <c r="V7" s="32"/>
      <c r="W7" s="30"/>
      <c r="X7" s="33"/>
      <c r="Y7" s="32"/>
      <c r="Z7" s="32"/>
      <c r="AA7" s="17">
        <v>2</v>
      </c>
      <c r="AB7" s="18" t="s">
        <v>0</v>
      </c>
      <c r="AC7" s="19">
        <v>3</v>
      </c>
      <c r="AD7" s="19"/>
      <c r="AF7" s="29"/>
    </row>
    <row r="8" spans="3:32" ht="15" customHeight="1" thickBot="1">
      <c r="C8" s="81">
        <f>C7+7</f>
        <v>45224</v>
      </c>
      <c r="D8" s="39">
        <v>2</v>
      </c>
      <c r="E8" s="40" t="s">
        <v>0</v>
      </c>
      <c r="F8" s="41">
        <v>7</v>
      </c>
      <c r="G8" s="39">
        <v>3</v>
      </c>
      <c r="H8" s="40" t="s">
        <v>0</v>
      </c>
      <c r="I8" s="42">
        <v>5</v>
      </c>
      <c r="J8" s="43">
        <v>6</v>
      </c>
      <c r="K8" s="40" t="s">
        <v>0</v>
      </c>
      <c r="L8" s="41">
        <v>8</v>
      </c>
      <c r="M8" s="39">
        <v>4</v>
      </c>
      <c r="N8" s="40" t="s">
        <v>0</v>
      </c>
      <c r="O8" s="42">
        <v>1</v>
      </c>
      <c r="P8" s="30"/>
      <c r="Q8" s="30"/>
      <c r="R8" s="30"/>
      <c r="S8" s="30"/>
      <c r="T8" s="31"/>
      <c r="U8" s="31"/>
      <c r="V8" s="32"/>
      <c r="W8" s="30"/>
      <c r="X8" s="33"/>
      <c r="Y8" s="32"/>
      <c r="Z8" s="32"/>
      <c r="AA8" s="17">
        <v>4</v>
      </c>
      <c r="AB8" s="18" t="s">
        <v>0</v>
      </c>
      <c r="AC8" s="19">
        <v>2</v>
      </c>
      <c r="AD8" s="19"/>
      <c r="AF8" s="29"/>
    </row>
    <row r="9" spans="3:32" ht="15" customHeight="1" thickBot="1">
      <c r="C9" s="81">
        <f>C8+7</f>
        <v>45231</v>
      </c>
      <c r="D9" s="39">
        <v>1</v>
      </c>
      <c r="E9" s="40" t="s">
        <v>0</v>
      </c>
      <c r="F9" s="41">
        <v>6</v>
      </c>
      <c r="G9" s="39">
        <v>5</v>
      </c>
      <c r="H9" s="40" t="s">
        <v>0</v>
      </c>
      <c r="I9" s="42">
        <v>2</v>
      </c>
      <c r="J9" s="43">
        <v>8</v>
      </c>
      <c r="K9" s="40" t="s">
        <v>0</v>
      </c>
      <c r="L9" s="41">
        <v>3</v>
      </c>
      <c r="M9" s="39">
        <v>7</v>
      </c>
      <c r="N9" s="40" t="s">
        <v>0</v>
      </c>
      <c r="O9" s="42">
        <v>4</v>
      </c>
      <c r="P9" s="30"/>
      <c r="Q9" s="30"/>
      <c r="R9" s="30"/>
      <c r="S9" s="30"/>
      <c r="T9" s="31"/>
      <c r="U9" s="31"/>
      <c r="V9" s="32"/>
      <c r="W9" s="30"/>
      <c r="X9" s="33"/>
      <c r="Y9" s="32"/>
      <c r="Z9" s="32"/>
      <c r="AA9" s="17">
        <v>2</v>
      </c>
      <c r="AB9" s="18" t="s">
        <v>0</v>
      </c>
      <c r="AC9" s="19">
        <v>1</v>
      </c>
      <c r="AD9" s="19"/>
      <c r="AF9" s="29"/>
    </row>
    <row r="10" spans="3:32" ht="15" customHeight="1" thickBot="1">
      <c r="C10" s="81">
        <f aca="true" t="shared" si="0" ref="C10:C29">C9+7</f>
        <v>45238</v>
      </c>
      <c r="D10" s="39">
        <v>2</v>
      </c>
      <c r="E10" s="40" t="s">
        <v>0</v>
      </c>
      <c r="F10" s="41">
        <v>3</v>
      </c>
      <c r="G10" s="39">
        <v>8</v>
      </c>
      <c r="H10" s="40" t="s">
        <v>0</v>
      </c>
      <c r="I10" s="42">
        <v>1</v>
      </c>
      <c r="J10" s="43">
        <v>6</v>
      </c>
      <c r="K10" s="40" t="s">
        <v>0</v>
      </c>
      <c r="L10" s="41">
        <v>7</v>
      </c>
      <c r="M10" s="39">
        <v>4</v>
      </c>
      <c r="N10" s="40" t="s">
        <v>0</v>
      </c>
      <c r="O10" s="42">
        <v>5</v>
      </c>
      <c r="P10" s="30"/>
      <c r="Q10" s="30"/>
      <c r="R10" s="30"/>
      <c r="S10" s="30"/>
      <c r="T10" s="31"/>
      <c r="U10" s="31"/>
      <c r="V10" s="32"/>
      <c r="W10" s="30"/>
      <c r="X10" s="33"/>
      <c r="Y10" s="32"/>
      <c r="Z10" s="32"/>
      <c r="AA10" s="17"/>
      <c r="AB10" s="18"/>
      <c r="AC10" s="19"/>
      <c r="AD10" s="19"/>
      <c r="AF10" s="29"/>
    </row>
    <row r="11" spans="3:32" ht="15" customHeight="1" thickBot="1">
      <c r="C11" s="81">
        <f t="shared" si="0"/>
        <v>45245</v>
      </c>
      <c r="D11" s="39">
        <v>3</v>
      </c>
      <c r="E11" s="40" t="s">
        <v>0</v>
      </c>
      <c r="F11" s="41">
        <v>1</v>
      </c>
      <c r="G11" s="39">
        <v>2</v>
      </c>
      <c r="H11" s="40" t="s">
        <v>0</v>
      </c>
      <c r="I11" s="42">
        <v>4</v>
      </c>
      <c r="J11" s="43">
        <v>7</v>
      </c>
      <c r="K11" s="40" t="s">
        <v>0</v>
      </c>
      <c r="L11" s="41">
        <v>8</v>
      </c>
      <c r="M11" s="39">
        <v>5</v>
      </c>
      <c r="N11" s="40" t="s">
        <v>0</v>
      </c>
      <c r="O11" s="42">
        <v>6</v>
      </c>
      <c r="P11" s="30"/>
      <c r="Q11" s="30"/>
      <c r="R11" s="30"/>
      <c r="S11" s="30"/>
      <c r="T11" s="31"/>
      <c r="U11" s="31"/>
      <c r="V11" s="32"/>
      <c r="W11" s="30"/>
      <c r="X11" s="33"/>
      <c r="Y11" s="32"/>
      <c r="Z11" s="32"/>
      <c r="AA11" s="17">
        <v>1</v>
      </c>
      <c r="AB11" s="18" t="s">
        <v>0</v>
      </c>
      <c r="AC11" s="19">
        <v>4</v>
      </c>
      <c r="AD11" s="19"/>
      <c r="AF11" s="29"/>
    </row>
    <row r="12" spans="3:63" s="27" customFormat="1" ht="15" customHeight="1" thickBot="1">
      <c r="C12" s="81">
        <f t="shared" si="0"/>
        <v>45252</v>
      </c>
      <c r="D12" s="72" t="s">
        <v>17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27">
        <v>1</v>
      </c>
      <c r="AB12" s="29" t="s">
        <v>0</v>
      </c>
      <c r="AC12" s="28">
        <v>3</v>
      </c>
      <c r="AD12" s="28"/>
      <c r="AF12" s="29"/>
      <c r="AX12" s="29"/>
      <c r="AY12" s="28"/>
      <c r="AZ12" s="28"/>
      <c r="BB12" s="29"/>
      <c r="BF12" s="29"/>
      <c r="BG12" s="28"/>
      <c r="BH12" s="28"/>
      <c r="BJ12" s="29"/>
      <c r="BK12" s="28"/>
    </row>
    <row r="13" spans="3:32" ht="15" customHeight="1" thickBot="1">
      <c r="C13" s="81">
        <f t="shared" si="0"/>
        <v>45259</v>
      </c>
      <c r="D13" s="44">
        <v>1</v>
      </c>
      <c r="E13" s="45" t="s">
        <v>0</v>
      </c>
      <c r="F13" s="46">
        <v>7</v>
      </c>
      <c r="G13" s="44">
        <v>4</v>
      </c>
      <c r="H13" s="45" t="s">
        <v>0</v>
      </c>
      <c r="I13" s="47">
        <v>3</v>
      </c>
      <c r="J13" s="48">
        <v>8</v>
      </c>
      <c r="K13" s="45" t="s">
        <v>0</v>
      </c>
      <c r="L13" s="46">
        <v>5</v>
      </c>
      <c r="M13" s="44">
        <v>6</v>
      </c>
      <c r="N13" s="45" t="s">
        <v>0</v>
      </c>
      <c r="O13" s="47">
        <v>2</v>
      </c>
      <c r="P13" s="30"/>
      <c r="Q13" s="30"/>
      <c r="R13" s="30"/>
      <c r="S13" s="30"/>
      <c r="T13" s="31"/>
      <c r="U13" s="31"/>
      <c r="V13" s="32"/>
      <c r="W13" s="30"/>
      <c r="X13" s="33"/>
      <c r="Y13" s="32"/>
      <c r="Z13" s="32"/>
      <c r="AA13" s="17">
        <v>3</v>
      </c>
      <c r="AB13" s="18" t="s">
        <v>0</v>
      </c>
      <c r="AC13" s="19">
        <v>4</v>
      </c>
      <c r="AD13" s="19"/>
      <c r="AF13" s="29"/>
    </row>
    <row r="14" spans="3:32" ht="15" customHeight="1" thickBot="1">
      <c r="C14" s="81">
        <f t="shared" si="0"/>
        <v>45266</v>
      </c>
      <c r="D14" s="39">
        <v>6</v>
      </c>
      <c r="E14" s="40" t="s">
        <v>0</v>
      </c>
      <c r="F14" s="41">
        <v>4</v>
      </c>
      <c r="G14" s="39">
        <v>5</v>
      </c>
      <c r="H14" s="40" t="s">
        <v>0</v>
      </c>
      <c r="I14" s="42">
        <v>1</v>
      </c>
      <c r="J14" s="43">
        <v>8</v>
      </c>
      <c r="K14" s="40" t="s">
        <v>0</v>
      </c>
      <c r="L14" s="41">
        <v>2</v>
      </c>
      <c r="M14" s="39">
        <v>7</v>
      </c>
      <c r="N14" s="40" t="s">
        <v>0</v>
      </c>
      <c r="O14" s="42">
        <v>3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17">
        <v>2</v>
      </c>
      <c r="AB14" s="18" t="s">
        <v>0</v>
      </c>
      <c r="AC14" s="19">
        <v>3</v>
      </c>
      <c r="AD14" s="19"/>
      <c r="AF14" s="29"/>
    </row>
    <row r="15" spans="3:32" ht="15" customHeight="1" thickBot="1">
      <c r="C15" s="81">
        <f t="shared" si="0"/>
        <v>45273</v>
      </c>
      <c r="D15" s="39">
        <v>4</v>
      </c>
      <c r="E15" s="40" t="s">
        <v>0</v>
      </c>
      <c r="F15" s="41">
        <v>8</v>
      </c>
      <c r="G15" s="39">
        <v>3</v>
      </c>
      <c r="H15" s="40" t="s">
        <v>0</v>
      </c>
      <c r="I15" s="42">
        <v>6</v>
      </c>
      <c r="J15" s="43">
        <v>5</v>
      </c>
      <c r="K15" s="40" t="s">
        <v>0</v>
      </c>
      <c r="L15" s="41">
        <v>7</v>
      </c>
      <c r="M15" s="39">
        <v>2</v>
      </c>
      <c r="N15" s="40" t="s">
        <v>0</v>
      </c>
      <c r="O15" s="42">
        <v>1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F15" s="29"/>
    </row>
    <row r="16" spans="3:32" ht="15" customHeight="1" thickBot="1">
      <c r="C16" s="81">
        <f t="shared" si="0"/>
        <v>45280</v>
      </c>
      <c r="D16" s="39">
        <v>5</v>
      </c>
      <c r="E16" s="40" t="s">
        <v>0</v>
      </c>
      <c r="F16" s="41">
        <v>3</v>
      </c>
      <c r="G16" s="39">
        <v>7</v>
      </c>
      <c r="H16" s="40" t="s">
        <v>0</v>
      </c>
      <c r="I16" s="42">
        <v>2</v>
      </c>
      <c r="J16" s="43">
        <v>1</v>
      </c>
      <c r="K16" s="40" t="s">
        <v>0</v>
      </c>
      <c r="L16" s="41">
        <v>4</v>
      </c>
      <c r="M16" s="39">
        <v>8</v>
      </c>
      <c r="N16" s="40" t="s">
        <v>0</v>
      </c>
      <c r="O16" s="42">
        <v>6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F16" s="29"/>
    </row>
    <row r="17" spans="3:32" s="27" customFormat="1" ht="15" customHeight="1" thickBot="1">
      <c r="C17" s="81">
        <f t="shared" si="0"/>
        <v>45287</v>
      </c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F17" s="53"/>
    </row>
    <row r="18" spans="3:32" s="27" customFormat="1" ht="15" customHeight="1" thickBot="1">
      <c r="C18" s="81">
        <f t="shared" si="0"/>
        <v>45294</v>
      </c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F18" s="53"/>
    </row>
    <row r="19" spans="3:32" ht="15" customHeight="1" thickBot="1">
      <c r="C19" s="81">
        <f t="shared" si="0"/>
        <v>45301</v>
      </c>
      <c r="D19" s="44">
        <v>2</v>
      </c>
      <c r="E19" s="45" t="s">
        <v>0</v>
      </c>
      <c r="F19" s="46">
        <v>5</v>
      </c>
      <c r="G19" s="44">
        <v>6</v>
      </c>
      <c r="H19" s="45" t="s">
        <v>0</v>
      </c>
      <c r="I19" s="47">
        <v>1</v>
      </c>
      <c r="J19" s="48">
        <v>4</v>
      </c>
      <c r="K19" s="45" t="s">
        <v>0</v>
      </c>
      <c r="L19" s="46">
        <v>7</v>
      </c>
      <c r="M19" s="44">
        <v>3</v>
      </c>
      <c r="N19" s="45" t="s">
        <v>0</v>
      </c>
      <c r="O19" s="47">
        <v>8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F19" s="29"/>
    </row>
    <row r="20" spans="3:32" ht="15" customHeight="1" thickBot="1">
      <c r="C20" s="81">
        <f t="shared" si="0"/>
        <v>45308</v>
      </c>
      <c r="D20" s="44">
        <v>1</v>
      </c>
      <c r="E20" s="45" t="s">
        <v>0</v>
      </c>
      <c r="F20" s="46">
        <v>8</v>
      </c>
      <c r="G20" s="44">
        <v>7</v>
      </c>
      <c r="H20" s="45" t="s">
        <v>0</v>
      </c>
      <c r="I20" s="47">
        <v>6</v>
      </c>
      <c r="J20" s="48">
        <v>3</v>
      </c>
      <c r="K20" s="45" t="s">
        <v>0</v>
      </c>
      <c r="L20" s="46">
        <v>2</v>
      </c>
      <c r="M20" s="44">
        <v>5</v>
      </c>
      <c r="N20" s="45" t="s">
        <v>0</v>
      </c>
      <c r="O20" s="47"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F20" s="29"/>
    </row>
    <row r="21" spans="3:32" ht="15" customHeight="1" thickBot="1">
      <c r="C21" s="81">
        <f t="shared" si="0"/>
        <v>45315</v>
      </c>
      <c r="D21" s="39">
        <v>4</v>
      </c>
      <c r="E21" s="40" t="s">
        <v>0</v>
      </c>
      <c r="F21" s="41">
        <v>2</v>
      </c>
      <c r="G21" s="39">
        <v>1</v>
      </c>
      <c r="H21" s="40" t="s">
        <v>0</v>
      </c>
      <c r="I21" s="42">
        <v>3</v>
      </c>
      <c r="J21" s="43">
        <v>8</v>
      </c>
      <c r="K21" s="40" t="s">
        <v>0</v>
      </c>
      <c r="L21" s="41">
        <v>7</v>
      </c>
      <c r="M21" s="39">
        <v>6</v>
      </c>
      <c r="N21" s="40" t="s">
        <v>0</v>
      </c>
      <c r="O21" s="42">
        <v>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F21" s="29"/>
    </row>
    <row r="22" spans="3:32" ht="15" customHeight="1" thickBot="1">
      <c r="C22" s="81">
        <f t="shared" si="0"/>
        <v>45322</v>
      </c>
      <c r="D22" s="39">
        <v>7</v>
      </c>
      <c r="E22" s="40" t="s">
        <v>0</v>
      </c>
      <c r="F22" s="41">
        <v>1</v>
      </c>
      <c r="G22" s="39">
        <v>5</v>
      </c>
      <c r="H22" s="40" t="s">
        <v>0</v>
      </c>
      <c r="I22" s="42">
        <v>8</v>
      </c>
      <c r="J22" s="43">
        <v>2</v>
      </c>
      <c r="K22" s="40" t="s">
        <v>0</v>
      </c>
      <c r="L22" s="41">
        <v>6</v>
      </c>
      <c r="M22" s="39">
        <v>3</v>
      </c>
      <c r="N22" s="40" t="s">
        <v>0</v>
      </c>
      <c r="O22" s="42">
        <v>4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F22" s="29"/>
    </row>
    <row r="23" spans="3:32" ht="15" customHeight="1" thickBot="1">
      <c r="C23" s="81">
        <f t="shared" si="0"/>
        <v>45329</v>
      </c>
      <c r="D23" s="39">
        <v>2</v>
      </c>
      <c r="E23" s="40" t="s">
        <v>0</v>
      </c>
      <c r="F23" s="41">
        <v>8</v>
      </c>
      <c r="G23" s="39">
        <v>7</v>
      </c>
      <c r="H23" s="40" t="s">
        <v>0</v>
      </c>
      <c r="I23" s="42">
        <v>3</v>
      </c>
      <c r="J23" s="43">
        <v>5</v>
      </c>
      <c r="K23" s="40" t="s">
        <v>0</v>
      </c>
      <c r="L23" s="41">
        <v>1</v>
      </c>
      <c r="M23" s="39">
        <v>4</v>
      </c>
      <c r="N23" s="40" t="s">
        <v>0</v>
      </c>
      <c r="O23" s="42">
        <v>6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F23" s="29"/>
    </row>
    <row r="24" spans="3:32" ht="15" customHeight="1" thickBot="1">
      <c r="C24" s="81">
        <f t="shared" si="0"/>
        <v>45336</v>
      </c>
      <c r="D24" s="39">
        <v>8</v>
      </c>
      <c r="E24" s="40" t="s">
        <v>0</v>
      </c>
      <c r="F24" s="41">
        <v>4</v>
      </c>
      <c r="G24" s="39">
        <v>3</v>
      </c>
      <c r="H24" s="40" t="s">
        <v>0</v>
      </c>
      <c r="I24" s="42">
        <v>6</v>
      </c>
      <c r="J24" s="43">
        <v>1</v>
      </c>
      <c r="K24" s="40" t="s">
        <v>0</v>
      </c>
      <c r="L24" s="41">
        <v>2</v>
      </c>
      <c r="M24" s="39">
        <v>7</v>
      </c>
      <c r="N24" s="40" t="s">
        <v>0</v>
      </c>
      <c r="O24" s="42">
        <v>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F24" s="29"/>
    </row>
    <row r="25" spans="3:32" ht="15" customHeight="1" thickBot="1">
      <c r="C25" s="81">
        <f t="shared" si="0"/>
        <v>45343</v>
      </c>
      <c r="D25" s="39">
        <v>6</v>
      </c>
      <c r="E25" s="40" t="s">
        <v>0</v>
      </c>
      <c r="F25" s="41">
        <v>8</v>
      </c>
      <c r="G25" s="39">
        <v>2</v>
      </c>
      <c r="H25" s="40" t="s">
        <v>0</v>
      </c>
      <c r="I25" s="42">
        <v>7</v>
      </c>
      <c r="J25" s="43">
        <v>5</v>
      </c>
      <c r="K25" s="40" t="s">
        <v>0</v>
      </c>
      <c r="L25" s="41">
        <v>3</v>
      </c>
      <c r="M25" s="39">
        <v>4</v>
      </c>
      <c r="N25" s="40" t="s">
        <v>0</v>
      </c>
      <c r="O25" s="42">
        <v>1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F25" s="29"/>
    </row>
    <row r="26" spans="3:32" ht="15" customHeight="1" thickBot="1">
      <c r="C26" s="81">
        <f t="shared" si="0"/>
        <v>45350</v>
      </c>
      <c r="D26" s="39">
        <v>5</v>
      </c>
      <c r="E26" s="40" t="s">
        <v>0</v>
      </c>
      <c r="F26" s="41">
        <v>2</v>
      </c>
      <c r="G26" s="39">
        <v>3</v>
      </c>
      <c r="H26" s="40" t="s">
        <v>0</v>
      </c>
      <c r="I26" s="42">
        <v>8</v>
      </c>
      <c r="J26" s="43">
        <v>7</v>
      </c>
      <c r="K26" s="40" t="s">
        <v>0</v>
      </c>
      <c r="L26" s="41">
        <v>4</v>
      </c>
      <c r="M26" s="39">
        <v>1</v>
      </c>
      <c r="N26" s="40" t="s">
        <v>0</v>
      </c>
      <c r="O26" s="42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F26" s="29"/>
    </row>
    <row r="27" spans="3:32" ht="15" customHeight="1" thickBot="1">
      <c r="C27" s="81">
        <f t="shared" si="0"/>
        <v>45357</v>
      </c>
      <c r="D27" s="39">
        <v>6</v>
      </c>
      <c r="E27" s="40" t="s">
        <v>0</v>
      </c>
      <c r="F27" s="41">
        <v>7</v>
      </c>
      <c r="G27" s="39">
        <v>4</v>
      </c>
      <c r="H27" s="40" t="s">
        <v>0</v>
      </c>
      <c r="I27" s="42">
        <v>5</v>
      </c>
      <c r="J27" s="43">
        <v>2</v>
      </c>
      <c r="K27" s="40" t="s">
        <v>0</v>
      </c>
      <c r="L27" s="41">
        <v>3</v>
      </c>
      <c r="M27" s="39">
        <v>8</v>
      </c>
      <c r="N27" s="40" t="s">
        <v>0</v>
      </c>
      <c r="O27" s="42">
        <v>1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F27" s="29"/>
    </row>
    <row r="28" spans="3:32" ht="15" customHeight="1" thickBot="1">
      <c r="C28" s="81">
        <f t="shared" si="0"/>
        <v>45364</v>
      </c>
      <c r="D28" s="39">
        <v>7</v>
      </c>
      <c r="E28" s="40" t="s">
        <v>0</v>
      </c>
      <c r="F28" s="41">
        <v>8</v>
      </c>
      <c r="G28" s="39">
        <v>5</v>
      </c>
      <c r="H28" s="40" t="s">
        <v>0</v>
      </c>
      <c r="I28" s="42">
        <v>6</v>
      </c>
      <c r="J28" s="43">
        <v>2</v>
      </c>
      <c r="K28" s="40" t="s">
        <v>0</v>
      </c>
      <c r="L28" s="41">
        <v>4</v>
      </c>
      <c r="M28" s="39">
        <v>3</v>
      </c>
      <c r="N28" s="40" t="s">
        <v>0</v>
      </c>
      <c r="O28" s="42">
        <v>1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F28" s="29"/>
    </row>
    <row r="29" spans="3:32" ht="15" customHeight="1" thickBot="1">
      <c r="C29" s="82">
        <f t="shared" si="0"/>
        <v>45371</v>
      </c>
      <c r="D29" s="39">
        <v>4</v>
      </c>
      <c r="E29" s="40" t="s">
        <v>0</v>
      </c>
      <c r="F29" s="41">
        <v>3</v>
      </c>
      <c r="G29" s="39">
        <v>1</v>
      </c>
      <c r="H29" s="40" t="s">
        <v>0</v>
      </c>
      <c r="I29" s="42">
        <v>7</v>
      </c>
      <c r="J29" s="43">
        <v>8</v>
      </c>
      <c r="K29" s="40" t="s">
        <v>0</v>
      </c>
      <c r="L29" s="41">
        <v>5</v>
      </c>
      <c r="M29" s="39">
        <v>6</v>
      </c>
      <c r="N29" s="40" t="s">
        <v>0</v>
      </c>
      <c r="O29" s="42">
        <v>2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F29" s="29"/>
    </row>
    <row r="30" ht="7.5" customHeight="1"/>
    <row r="31" spans="1:15" ht="12.75">
      <c r="A31" s="8"/>
      <c r="C31" s="2" t="s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3:9" ht="3.75" customHeight="1">
      <c r="C32" s="5"/>
      <c r="E32" s="6"/>
      <c r="H32"/>
      <c r="I32" s="7"/>
    </row>
    <row r="33" spans="2:16" ht="12.75" customHeight="1">
      <c r="B33" s="20">
        <v>1</v>
      </c>
      <c r="C33" s="67" t="s">
        <v>29</v>
      </c>
      <c r="D33" s="67"/>
      <c r="E33" s="69" t="s">
        <v>20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 ht="12.75" customHeight="1">
      <c r="B34" s="20">
        <v>2</v>
      </c>
      <c r="C34" s="67" t="s">
        <v>30</v>
      </c>
      <c r="D34" s="67"/>
      <c r="E34" s="69" t="s">
        <v>63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 ht="12.75" customHeight="1">
      <c r="B35" s="20">
        <v>3</v>
      </c>
      <c r="C35" s="67" t="s">
        <v>18</v>
      </c>
      <c r="D35" s="67"/>
      <c r="E35" s="68" t="s">
        <v>19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 ht="12.75" customHeight="1">
      <c r="B36" s="20">
        <v>4</v>
      </c>
      <c r="C36" s="67" t="s">
        <v>36</v>
      </c>
      <c r="D36" s="67"/>
      <c r="E36" s="69" t="s">
        <v>35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 ht="12.75" customHeight="1">
      <c r="B37" s="20">
        <v>5</v>
      </c>
      <c r="C37" s="67" t="s">
        <v>32</v>
      </c>
      <c r="D37" s="67"/>
      <c r="E37" s="69" t="s">
        <v>21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 ht="12.75" customHeight="1">
      <c r="B38" s="20">
        <v>6</v>
      </c>
      <c r="C38" s="67" t="s">
        <v>31</v>
      </c>
      <c r="D38" s="67"/>
      <c r="E38" s="68" t="s">
        <v>22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 ht="12.75" customHeight="1">
      <c r="B39" s="20">
        <v>7</v>
      </c>
      <c r="C39" s="67" t="s">
        <v>28</v>
      </c>
      <c r="D39" s="67"/>
      <c r="E39" s="70" t="s">
        <v>25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 ht="12.75" customHeight="1">
      <c r="B40" s="20">
        <v>8</v>
      </c>
      <c r="C40" s="67" t="s">
        <v>33</v>
      </c>
      <c r="D40" s="67"/>
      <c r="E40" s="71" t="s">
        <v>26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6" ht="7.5" customHeight="1">
      <c r="B41" s="14"/>
      <c r="C41" s="14"/>
      <c r="D41" s="7"/>
      <c r="E41" s="7"/>
      <c r="F41" s="34" t="s">
        <v>27</v>
      </c>
    </row>
    <row r="42" spans="3:5" ht="12.75" customHeight="1">
      <c r="C42" s="26" t="s">
        <v>34</v>
      </c>
      <c r="D42" s="1"/>
      <c r="E42"/>
    </row>
  </sheetData>
  <sheetProtection/>
  <mergeCells count="21">
    <mergeCell ref="E35:P35"/>
    <mergeCell ref="E39:P39"/>
    <mergeCell ref="E40:P40"/>
    <mergeCell ref="D12:O12"/>
    <mergeCell ref="A3:P3"/>
    <mergeCell ref="S2:AD2"/>
    <mergeCell ref="A2:P2"/>
    <mergeCell ref="C35:D35"/>
    <mergeCell ref="D17:O18"/>
    <mergeCell ref="E33:P33"/>
    <mergeCell ref="E34:P34"/>
    <mergeCell ref="C38:D38"/>
    <mergeCell ref="E38:P38"/>
    <mergeCell ref="C40:D40"/>
    <mergeCell ref="C34:D34"/>
    <mergeCell ref="C33:D33"/>
    <mergeCell ref="C36:D36"/>
    <mergeCell ref="C37:D37"/>
    <mergeCell ref="E36:P36"/>
    <mergeCell ref="E37:P37"/>
    <mergeCell ref="C39:D39"/>
  </mergeCells>
  <conditionalFormatting sqref="W13 AA13:AA14 J16 D16 G16 J7:J11 J13 D7:D11 D13 G7:G11 G13 J24:J29 D24:D29 G24:G29">
    <cfRule type="expression" priority="86" dxfId="1" stopIfTrue="1">
      <formula>OR(D7=c_TeamNum,E7=c_TeamNum,F7=c_TeamNum)</formula>
    </cfRule>
  </conditionalFormatting>
  <conditionalFormatting sqref="X13 AB13:AB14 K16 E16 H16 K7:K11 K13 E7:E11 E13 H7:H11 H13 K24:K29 E24:E29 H24:H29">
    <cfRule type="expression" priority="87" dxfId="1" stopIfTrue="1">
      <formula>OR(D7=c_TeamNum,E7=c_TeamNum,F7=c_TeamNum)</formula>
    </cfRule>
  </conditionalFormatting>
  <conditionalFormatting sqref="Y13 AC13:AC14 L16 F16 I16 L7:L11 L13 F7:F11 F13 I7:I11 I13 L24:L29 F24:F29 I24:I29 O16 O7:O11 O13 O24:O29">
    <cfRule type="expression" priority="88" dxfId="1" stopIfTrue="1">
      <formula>OR(D7=c_TeamNum,E7=c_TeamNum,F7=c_TeamNum)</formula>
    </cfRule>
  </conditionalFormatting>
  <conditionalFormatting sqref="B33:B40 E33:E40">
    <cfRule type="expression" priority="89" dxfId="1" stopIfTrue="1">
      <formula>$B33=c_TeamNum</formula>
    </cfRule>
  </conditionalFormatting>
  <conditionalFormatting sqref="W6:W11 AA6:AA12">
    <cfRule type="expression" priority="85" dxfId="1" stopIfTrue="1">
      <formula>OR(W6=c_TeamNum,X6=c_TeamNum,Y6=c_TeamNum)</formula>
    </cfRule>
  </conditionalFormatting>
  <conditionalFormatting sqref="X6:X11 AB6:AB12">
    <cfRule type="expression" priority="84" dxfId="1" stopIfTrue="1">
      <formula>OR(W6=c_TeamNum,X6=c_TeamNum,Y6=c_TeamNum)</formula>
    </cfRule>
  </conditionalFormatting>
  <conditionalFormatting sqref="Y6:Y11 AC6:AC12">
    <cfRule type="expression" priority="83" dxfId="1" stopIfTrue="1">
      <formula>OR(W6=c_TeamNum,X6=c_TeamNum,Y6=c_TeamNum)</formula>
    </cfRule>
  </conditionalFormatting>
  <conditionalFormatting sqref="J14:J15 D14:D15 G14:G15">
    <cfRule type="expression" priority="69" dxfId="1" stopIfTrue="1">
      <formula>OR(D14=c_TeamNum,E14=c_TeamNum,F14=c_TeamNum)</formula>
    </cfRule>
  </conditionalFormatting>
  <conditionalFormatting sqref="K14:K15 E14:E15 H14:H15">
    <cfRule type="expression" priority="70" dxfId="1" stopIfTrue="1">
      <formula>OR(D14=c_TeamNum,E14=c_TeamNum,F14=c_TeamNum)</formula>
    </cfRule>
  </conditionalFormatting>
  <conditionalFormatting sqref="L14:L15 F14:F15 I14:I15 O14:O15">
    <cfRule type="expression" priority="71" dxfId="1" stopIfTrue="1">
      <formula>OR(D14=c_TeamNum,E14=c_TeamNum,F14=c_TeamNum)</formula>
    </cfRule>
  </conditionalFormatting>
  <conditionalFormatting sqref="J6 D6 G6">
    <cfRule type="expression" priority="26" dxfId="1" stopIfTrue="1">
      <formula>OR(D6=c_TeamNum,E6=c_TeamNum,F6=c_TeamNum)</formula>
    </cfRule>
  </conditionalFormatting>
  <conditionalFormatting sqref="K6 E6 H6">
    <cfRule type="expression" priority="25" dxfId="1" stopIfTrue="1">
      <formula>OR(D6=c_TeamNum,E6=c_TeamNum,F6=c_TeamNum)</formula>
    </cfRule>
  </conditionalFormatting>
  <conditionalFormatting sqref="L6 F6 I6 O6">
    <cfRule type="expression" priority="26" dxfId="1" stopIfTrue="1">
      <formula>OR(D6=c_TeamNum,E6=c_TeamNum,F6=c_TeamNum)</formula>
    </cfRule>
  </conditionalFormatting>
  <conditionalFormatting sqref="J20:J23 D20:D23 G20:G23">
    <cfRule type="expression" priority="20" dxfId="1" stopIfTrue="1">
      <formula>OR(D20=c_TeamNum,E20=c_TeamNum,F20=c_TeamNum)</formula>
    </cfRule>
  </conditionalFormatting>
  <conditionalFormatting sqref="K20:K23 E20:E23 H20:H23">
    <cfRule type="expression" priority="21" dxfId="1" stopIfTrue="1">
      <formula>OR(D20=c_TeamNum,E20=c_TeamNum,F20=c_TeamNum)</formula>
    </cfRule>
  </conditionalFormatting>
  <conditionalFormatting sqref="L20:L23 F20:F23 I20:I23 O20:O23">
    <cfRule type="expression" priority="22" dxfId="1" stopIfTrue="1">
      <formula>OR(D20=c_TeamNum,E20=c_TeamNum,F20=c_TeamNum)</formula>
    </cfRule>
  </conditionalFormatting>
  <conditionalFormatting sqref="J19 D19 G19">
    <cfRule type="expression" priority="19" dxfId="1" stopIfTrue="1">
      <formula>OR(D19=c_TeamNum,E19=c_TeamNum,F19=c_TeamNum)</formula>
    </cfRule>
  </conditionalFormatting>
  <conditionalFormatting sqref="K19 E19 H19">
    <cfRule type="expression" priority="18" dxfId="1" stopIfTrue="1">
      <formula>OR(D19=c_TeamNum,E19=c_TeamNum,F19=c_TeamNum)</formula>
    </cfRule>
  </conditionalFormatting>
  <conditionalFormatting sqref="L19 F19 I19 O19">
    <cfRule type="expression" priority="16" dxfId="1" stopIfTrue="1">
      <formula>OR(D19=c_TeamNum,E19=c_TeamNum,F19=c_TeamNum)</formula>
    </cfRule>
  </conditionalFormatting>
  <conditionalFormatting sqref="M16 M7:M11 M13 M24:M29">
    <cfRule type="expression" priority="10" dxfId="1" stopIfTrue="1">
      <formula>OR(M7=c_TeamNum,N7=c_TeamNum,O7=c_TeamNum)</formula>
    </cfRule>
  </conditionalFormatting>
  <conditionalFormatting sqref="N16 N7:N11 N13 N24:N29">
    <cfRule type="expression" priority="11" dxfId="1" stopIfTrue="1">
      <formula>OR(M7=c_TeamNum,N7=c_TeamNum,O7=c_TeamNum)</formula>
    </cfRule>
  </conditionalFormatting>
  <conditionalFormatting sqref="M14:M15">
    <cfRule type="expression" priority="8" dxfId="1" stopIfTrue="1">
      <formula>OR(M14=c_TeamNum,N14=c_TeamNum,O14=c_TeamNum)</formula>
    </cfRule>
  </conditionalFormatting>
  <conditionalFormatting sqref="N14:N15">
    <cfRule type="expression" priority="9" dxfId="1" stopIfTrue="1">
      <formula>OR(M14=c_TeamNum,N14=c_TeamNum,O14=c_TeamNum)</formula>
    </cfRule>
  </conditionalFormatting>
  <conditionalFormatting sqref="M6">
    <cfRule type="expression" priority="7" dxfId="1" stopIfTrue="1">
      <formula>OR(M6=c_TeamNum,N6=c_TeamNum,O6=c_TeamNum)</formula>
    </cfRule>
  </conditionalFormatting>
  <conditionalFormatting sqref="N6">
    <cfRule type="expression" priority="6" dxfId="1" stopIfTrue="1">
      <formula>OR(M6=c_TeamNum,N6=c_TeamNum,O6=c_TeamNum)</formula>
    </cfRule>
  </conditionalFormatting>
  <conditionalFormatting sqref="M20:M23">
    <cfRule type="expression" priority="4" dxfId="1" stopIfTrue="1">
      <formula>OR(M20=c_TeamNum,N20=c_TeamNum,O20=c_TeamNum)</formula>
    </cfRule>
  </conditionalFormatting>
  <conditionalFormatting sqref="N20:N23">
    <cfRule type="expression" priority="5" dxfId="1" stopIfTrue="1">
      <formula>OR(M20=c_TeamNum,N20=c_TeamNum,O20=c_TeamNum)</formula>
    </cfRule>
  </conditionalFormatting>
  <conditionalFormatting sqref="M19">
    <cfRule type="expression" priority="3" dxfId="1" stopIfTrue="1">
      <formula>OR(M19=c_TeamNum,N19=c_TeamNum,O19=c_TeamNum)</formula>
    </cfRule>
  </conditionalFormatting>
  <conditionalFormatting sqref="N19">
    <cfRule type="expression" priority="2" dxfId="1" stopIfTrue="1">
      <formula>OR(M19=c_TeamNum,N19=c_TeamNum,O19=c_TeamNum)</formula>
    </cfRule>
  </conditionalFormatting>
  <conditionalFormatting sqref="C33:C40">
    <cfRule type="expression" priority="1" dxfId="0" stopIfTrue="1">
      <formula>$B33=c_TeamNum</formula>
    </cfRule>
  </conditionalFormatting>
  <printOptions horizontalCentered="1"/>
  <pageMargins left="1" right="1" top="1" bottom="0.4" header="0.25" footer="0.28"/>
  <pageSetup horizontalDpi="600" verticalDpi="600" orientation="portrait" scale="125" r:id="rId2"/>
  <headerFooter alignWithMargins="0">
    <oddFooter>&amp;L&amp;F&amp;Rprinted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zoomScalePageLayoutView="0" workbookViewId="0" topLeftCell="A55">
      <selection activeCell="I70" sqref="I7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7.28125" style="0" customWidth="1"/>
    <col min="5" max="5" width="9.7109375" style="64" customWidth="1"/>
    <col min="6" max="6" width="3.7109375" style="0" customWidth="1"/>
  </cols>
  <sheetData>
    <row r="1" spans="1:6" s="55" customFormat="1" ht="15.75">
      <c r="A1" s="80" t="s">
        <v>52</v>
      </c>
      <c r="B1" s="80"/>
      <c r="C1" s="80"/>
      <c r="D1" s="80"/>
      <c r="E1" s="80"/>
      <c r="F1" s="80"/>
    </row>
    <row r="2" spans="1:6" s="55" customFormat="1" ht="14.25">
      <c r="A2" s="54"/>
      <c r="B2" s="79" t="s">
        <v>53</v>
      </c>
      <c r="C2" s="79"/>
      <c r="D2" s="79"/>
      <c r="E2" s="79"/>
      <c r="F2" s="54"/>
    </row>
    <row r="3" spans="1:6" s="55" customFormat="1" ht="6" customHeight="1">
      <c r="A3" s="54"/>
      <c r="B3" s="54"/>
      <c r="C3" s="54"/>
      <c r="D3" s="54"/>
      <c r="E3" s="61"/>
      <c r="F3" s="54"/>
    </row>
    <row r="4" spans="1:8" s="55" customFormat="1" ht="15">
      <c r="A4" s="54"/>
      <c r="B4" s="56" t="s">
        <v>49</v>
      </c>
      <c r="C4" s="57" t="s">
        <v>50</v>
      </c>
      <c r="D4" s="57" t="s">
        <v>51</v>
      </c>
      <c r="E4" s="62" t="s">
        <v>61</v>
      </c>
      <c r="F4" s="54"/>
      <c r="G4" s="60" t="s">
        <v>60</v>
      </c>
      <c r="H4" s="55" t="s">
        <v>54</v>
      </c>
    </row>
    <row r="5" spans="1:9" s="55" customFormat="1" ht="14.25">
      <c r="A5" s="54"/>
      <c r="B5" s="58" t="s">
        <v>29</v>
      </c>
      <c r="C5" s="59">
        <v>0</v>
      </c>
      <c r="D5" s="59">
        <v>3</v>
      </c>
      <c r="E5" s="63">
        <f>1000*C5/(C5+D5)</f>
        <v>0</v>
      </c>
      <c r="F5" s="54"/>
      <c r="G5" s="55">
        <f>SUM(C5:D5)</f>
        <v>3</v>
      </c>
      <c r="I5" s="55" t="s">
        <v>64</v>
      </c>
    </row>
    <row r="6" spans="1:9" s="55" customFormat="1" ht="14.25">
      <c r="A6" s="54"/>
      <c r="B6" s="58" t="s">
        <v>30</v>
      </c>
      <c r="C6" s="59">
        <v>1</v>
      </c>
      <c r="D6" s="59">
        <v>2</v>
      </c>
      <c r="E6" s="63">
        <f aca="true" t="shared" si="0" ref="E6:E12">1000*C6/(C6+D6)</f>
        <v>333.3333333333333</v>
      </c>
      <c r="F6" s="54"/>
      <c r="G6" s="55">
        <f aca="true" t="shared" si="1" ref="G6:G12">SUM(C6:D6)</f>
        <v>3</v>
      </c>
      <c r="I6" s="55" t="s">
        <v>65</v>
      </c>
    </row>
    <row r="7" spans="1:9" s="55" customFormat="1" ht="14.25">
      <c r="A7" s="54"/>
      <c r="B7" s="58" t="s">
        <v>18</v>
      </c>
      <c r="C7" s="59">
        <v>3</v>
      </c>
      <c r="D7" s="59">
        <v>0</v>
      </c>
      <c r="E7" s="63">
        <f t="shared" si="0"/>
        <v>1000</v>
      </c>
      <c r="F7" s="54"/>
      <c r="G7" s="55">
        <f t="shared" si="1"/>
        <v>3</v>
      </c>
      <c r="I7" s="55" t="s">
        <v>64</v>
      </c>
    </row>
    <row r="8" spans="1:9" s="55" customFormat="1" ht="14.25">
      <c r="A8" s="54"/>
      <c r="B8" s="58" t="s">
        <v>36</v>
      </c>
      <c r="C8" s="59">
        <v>2</v>
      </c>
      <c r="D8" s="59">
        <v>1</v>
      </c>
      <c r="E8" s="63">
        <f t="shared" si="0"/>
        <v>666.6666666666666</v>
      </c>
      <c r="F8" s="54"/>
      <c r="G8" s="55">
        <f t="shared" si="1"/>
        <v>3</v>
      </c>
      <c r="I8" s="55" t="s">
        <v>65</v>
      </c>
    </row>
    <row r="9" spans="1:9" s="55" customFormat="1" ht="14.25">
      <c r="A9" s="54"/>
      <c r="B9" s="58" t="s">
        <v>32</v>
      </c>
      <c r="C9" s="59">
        <v>1</v>
      </c>
      <c r="D9" s="59">
        <v>2</v>
      </c>
      <c r="E9" s="63">
        <f t="shared" si="0"/>
        <v>333.3333333333333</v>
      </c>
      <c r="F9" s="54"/>
      <c r="G9" s="55">
        <f t="shared" si="1"/>
        <v>3</v>
      </c>
      <c r="I9" s="55" t="s">
        <v>67</v>
      </c>
    </row>
    <row r="10" spans="1:9" s="55" customFormat="1" ht="14.25">
      <c r="A10" s="54"/>
      <c r="B10" s="58" t="s">
        <v>7</v>
      </c>
      <c r="C10" s="59">
        <v>2</v>
      </c>
      <c r="D10" s="59">
        <v>1</v>
      </c>
      <c r="E10" s="63">
        <f t="shared" si="0"/>
        <v>666.6666666666666</v>
      </c>
      <c r="F10" s="54"/>
      <c r="G10" s="55">
        <f t="shared" si="1"/>
        <v>3</v>
      </c>
      <c r="I10" s="55" t="s">
        <v>67</v>
      </c>
    </row>
    <row r="11" spans="1:9" s="55" customFormat="1" ht="14.25">
      <c r="A11" s="54"/>
      <c r="B11" s="58" t="s">
        <v>28</v>
      </c>
      <c r="C11" s="59">
        <v>0</v>
      </c>
      <c r="D11" s="59">
        <v>3</v>
      </c>
      <c r="E11" s="63">
        <f t="shared" si="0"/>
        <v>0</v>
      </c>
      <c r="F11" s="54"/>
      <c r="G11" s="55">
        <f t="shared" si="1"/>
        <v>3</v>
      </c>
      <c r="I11" s="55" t="s">
        <v>79</v>
      </c>
    </row>
    <row r="12" spans="1:9" s="55" customFormat="1" ht="14.25">
      <c r="A12" s="54"/>
      <c r="B12" s="58" t="s">
        <v>33</v>
      </c>
      <c r="C12" s="59">
        <v>3</v>
      </c>
      <c r="D12" s="59">
        <v>0</v>
      </c>
      <c r="E12" s="63">
        <f t="shared" si="0"/>
        <v>1000</v>
      </c>
      <c r="F12" s="54"/>
      <c r="G12" s="55">
        <f t="shared" si="1"/>
        <v>3</v>
      </c>
      <c r="I12" s="55" t="s">
        <v>79</v>
      </c>
    </row>
    <row r="13" spans="1:6" s="55" customFormat="1" ht="12.75">
      <c r="A13" s="54"/>
      <c r="B13" s="54"/>
      <c r="C13" s="66">
        <f>SUM(C5:C12)</f>
        <v>12</v>
      </c>
      <c r="D13" s="66">
        <f>SUM(D5:D12)</f>
        <v>12</v>
      </c>
      <c r="E13" s="61"/>
      <c r="F13" s="54"/>
    </row>
    <row r="14" spans="1:6" s="55" customFormat="1" ht="15.75">
      <c r="A14" s="80" t="s">
        <v>52</v>
      </c>
      <c r="B14" s="80"/>
      <c r="C14" s="80"/>
      <c r="D14" s="80"/>
      <c r="E14" s="80"/>
      <c r="F14" s="80"/>
    </row>
    <row r="15" spans="1:6" s="55" customFormat="1" ht="14.25">
      <c r="A15" s="54"/>
      <c r="B15" s="79" t="s">
        <v>55</v>
      </c>
      <c r="C15" s="79"/>
      <c r="D15" s="79"/>
      <c r="E15" s="79"/>
      <c r="F15" s="54"/>
    </row>
    <row r="16" spans="1:6" s="55" customFormat="1" ht="6" customHeight="1">
      <c r="A16" s="54"/>
      <c r="B16" s="54"/>
      <c r="C16" s="54"/>
      <c r="D16" s="54"/>
      <c r="E16" s="61"/>
      <c r="F16" s="54"/>
    </row>
    <row r="17" spans="1:6" s="55" customFormat="1" ht="15">
      <c r="A17" s="54"/>
      <c r="B17" s="56" t="s">
        <v>49</v>
      </c>
      <c r="C17" s="57" t="s">
        <v>50</v>
      </c>
      <c r="D17" s="57" t="s">
        <v>51</v>
      </c>
      <c r="E17" s="62" t="str">
        <f>E4</f>
        <v>Average</v>
      </c>
      <c r="F17" s="54"/>
    </row>
    <row r="18" spans="1:9" s="55" customFormat="1" ht="14.25">
      <c r="A18" s="54"/>
      <c r="B18" s="58" t="s">
        <v>29</v>
      </c>
      <c r="C18" s="59">
        <v>1</v>
      </c>
      <c r="D18" s="59">
        <v>5</v>
      </c>
      <c r="E18" s="63">
        <f>1000*C18/(C18+D18)</f>
        <v>166.66666666666666</v>
      </c>
      <c r="F18" s="54"/>
      <c r="G18" s="55">
        <f>SUM(C18:D18)</f>
        <v>6</v>
      </c>
      <c r="I18" s="55" t="s">
        <v>66</v>
      </c>
    </row>
    <row r="19" spans="1:9" s="55" customFormat="1" ht="14.25">
      <c r="A19" s="54"/>
      <c r="B19" s="58" t="s">
        <v>30</v>
      </c>
      <c r="C19" s="59">
        <v>3</v>
      </c>
      <c r="D19" s="59">
        <v>3</v>
      </c>
      <c r="E19" s="63">
        <f aca="true" t="shared" si="2" ref="E19:E25">1000*C19/(C19+D19)</f>
        <v>500</v>
      </c>
      <c r="F19" s="54"/>
      <c r="G19" s="55">
        <f aca="true" t="shared" si="3" ref="G19:G25">SUM(C19:D19)</f>
        <v>6</v>
      </c>
      <c r="I19" s="55" t="s">
        <v>66</v>
      </c>
    </row>
    <row r="20" spans="1:9" s="55" customFormat="1" ht="14.25">
      <c r="A20" s="54"/>
      <c r="B20" s="58" t="s">
        <v>18</v>
      </c>
      <c r="C20" s="59">
        <v>6</v>
      </c>
      <c r="D20" s="59">
        <v>0</v>
      </c>
      <c r="E20" s="63">
        <f t="shared" si="2"/>
        <v>1000</v>
      </c>
      <c r="F20" s="54"/>
      <c r="G20" s="55">
        <f t="shared" si="3"/>
        <v>6</v>
      </c>
      <c r="I20" s="55" t="s">
        <v>68</v>
      </c>
    </row>
    <row r="21" spans="1:9" s="55" customFormat="1" ht="14.25">
      <c r="A21" s="54"/>
      <c r="B21" s="58" t="s">
        <v>36</v>
      </c>
      <c r="C21" s="59">
        <v>5</v>
      </c>
      <c r="D21" s="59">
        <v>1</v>
      </c>
      <c r="E21" s="63">
        <f t="shared" si="2"/>
        <v>833.3333333333334</v>
      </c>
      <c r="F21" s="54"/>
      <c r="G21" s="55">
        <f t="shared" si="3"/>
        <v>6</v>
      </c>
      <c r="I21" s="55" t="s">
        <v>69</v>
      </c>
    </row>
    <row r="22" spans="1:9" s="55" customFormat="1" ht="14.25">
      <c r="A22" s="54"/>
      <c r="B22" s="58" t="s">
        <v>32</v>
      </c>
      <c r="C22" s="59">
        <v>4</v>
      </c>
      <c r="D22" s="59">
        <v>2</v>
      </c>
      <c r="E22" s="63">
        <f t="shared" si="2"/>
        <v>666.6666666666666</v>
      </c>
      <c r="F22" s="54"/>
      <c r="G22" s="55">
        <f t="shared" si="3"/>
        <v>6</v>
      </c>
      <c r="I22" s="55" t="s">
        <v>70</v>
      </c>
    </row>
    <row r="23" spans="1:9" s="55" customFormat="1" ht="14.25">
      <c r="A23" s="54"/>
      <c r="B23" s="58" t="s">
        <v>7</v>
      </c>
      <c r="C23" s="59">
        <v>2</v>
      </c>
      <c r="D23" s="59">
        <v>4</v>
      </c>
      <c r="E23" s="63">
        <f t="shared" si="2"/>
        <v>333.3333333333333</v>
      </c>
      <c r="F23" s="54"/>
      <c r="G23" s="55">
        <f t="shared" si="3"/>
        <v>6</v>
      </c>
      <c r="I23" s="55" t="s">
        <v>68</v>
      </c>
    </row>
    <row r="24" spans="1:9" s="55" customFormat="1" ht="14.25">
      <c r="A24" s="54"/>
      <c r="B24" s="58" t="s">
        <v>28</v>
      </c>
      <c r="C24" s="59">
        <v>0</v>
      </c>
      <c r="D24" s="59">
        <v>6</v>
      </c>
      <c r="E24" s="63">
        <f t="shared" si="2"/>
        <v>0</v>
      </c>
      <c r="F24" s="54"/>
      <c r="G24" s="55">
        <f t="shared" si="3"/>
        <v>6</v>
      </c>
      <c r="I24" s="55" t="s">
        <v>70</v>
      </c>
    </row>
    <row r="25" spans="1:8" s="55" customFormat="1" ht="14.25">
      <c r="A25" s="54"/>
      <c r="B25" s="58" t="s">
        <v>33</v>
      </c>
      <c r="C25" s="59">
        <v>3</v>
      </c>
      <c r="D25" s="59">
        <v>3</v>
      </c>
      <c r="E25" s="63">
        <f t="shared" si="2"/>
        <v>500</v>
      </c>
      <c r="F25" s="54"/>
      <c r="G25" s="55">
        <f t="shared" si="3"/>
        <v>6</v>
      </c>
      <c r="H25" s="55" t="s">
        <v>62</v>
      </c>
    </row>
    <row r="26" spans="1:9" s="55" customFormat="1" ht="12.75">
      <c r="A26" s="54"/>
      <c r="B26" s="54"/>
      <c r="C26" s="66">
        <f>SUM(C18:C25)</f>
        <v>24</v>
      </c>
      <c r="D26" s="66">
        <f>SUM(D18:D25)</f>
        <v>24</v>
      </c>
      <c r="E26" s="61"/>
      <c r="F26" s="54"/>
      <c r="I26" s="55" t="s">
        <v>69</v>
      </c>
    </row>
    <row r="27" spans="1:6" s="55" customFormat="1" ht="15.75">
      <c r="A27" s="80" t="s">
        <v>52</v>
      </c>
      <c r="B27" s="80"/>
      <c r="C27" s="80"/>
      <c r="D27" s="80"/>
      <c r="E27" s="80"/>
      <c r="F27" s="80"/>
    </row>
    <row r="28" spans="1:6" s="55" customFormat="1" ht="14.25">
      <c r="A28" s="54"/>
      <c r="B28" s="79" t="s">
        <v>56</v>
      </c>
      <c r="C28" s="79"/>
      <c r="D28" s="79"/>
      <c r="E28" s="79"/>
      <c r="F28" s="54"/>
    </row>
    <row r="29" spans="1:6" s="55" customFormat="1" ht="6" customHeight="1">
      <c r="A29" s="54"/>
      <c r="B29" s="54"/>
      <c r="C29" s="54"/>
      <c r="D29" s="54"/>
      <c r="E29" s="61"/>
      <c r="F29" s="54"/>
    </row>
    <row r="30" spans="1:6" s="55" customFormat="1" ht="15">
      <c r="A30" s="54"/>
      <c r="B30" s="56" t="s">
        <v>49</v>
      </c>
      <c r="C30" s="57" t="s">
        <v>50</v>
      </c>
      <c r="D30" s="57" t="s">
        <v>51</v>
      </c>
      <c r="E30" s="62" t="str">
        <f>E17</f>
        <v>Average</v>
      </c>
      <c r="F30" s="54"/>
    </row>
    <row r="31" spans="1:9" s="55" customFormat="1" ht="14.25">
      <c r="A31" s="54"/>
      <c r="B31" s="58" t="s">
        <v>29</v>
      </c>
      <c r="C31" s="59">
        <v>1</v>
      </c>
      <c r="D31" s="59">
        <v>8</v>
      </c>
      <c r="E31" s="63">
        <f>1000*C31/(C31+D31)</f>
        <v>111.11111111111111</v>
      </c>
      <c r="F31" s="54"/>
      <c r="G31" s="55">
        <f>SUM(C31:D31)</f>
        <v>9</v>
      </c>
      <c r="I31" s="55" t="s">
        <v>71</v>
      </c>
    </row>
    <row r="32" spans="1:9" s="55" customFormat="1" ht="14.25">
      <c r="A32" s="54"/>
      <c r="B32" s="58" t="s">
        <v>30</v>
      </c>
      <c r="C32" s="59">
        <v>6</v>
      </c>
      <c r="D32" s="59">
        <v>3</v>
      </c>
      <c r="E32" s="63">
        <f aca="true" t="shared" si="4" ref="E32:E38">1000*C32/(C32+D32)</f>
        <v>666.6666666666666</v>
      </c>
      <c r="F32" s="54"/>
      <c r="G32" s="55">
        <f aca="true" t="shared" si="5" ref="G32:G38">SUM(C32:D32)</f>
        <v>9</v>
      </c>
      <c r="I32" s="55" t="s">
        <v>72</v>
      </c>
    </row>
    <row r="33" spans="1:9" s="55" customFormat="1" ht="14.25">
      <c r="A33" s="54"/>
      <c r="B33" s="58" t="s">
        <v>18</v>
      </c>
      <c r="C33" s="59">
        <v>9</v>
      </c>
      <c r="D33" s="59">
        <v>0</v>
      </c>
      <c r="E33" s="63">
        <f t="shared" si="4"/>
        <v>1000</v>
      </c>
      <c r="F33" s="54"/>
      <c r="G33" s="55">
        <f t="shared" si="5"/>
        <v>9</v>
      </c>
      <c r="I33" s="55" t="s">
        <v>73</v>
      </c>
    </row>
    <row r="34" spans="1:9" s="55" customFormat="1" ht="14.25">
      <c r="A34" s="54"/>
      <c r="B34" s="58" t="s">
        <v>36</v>
      </c>
      <c r="C34" s="59">
        <v>8</v>
      </c>
      <c r="D34" s="59">
        <v>1</v>
      </c>
      <c r="E34" s="63">
        <f t="shared" si="4"/>
        <v>888.8888888888889</v>
      </c>
      <c r="F34" s="54"/>
      <c r="G34" s="55">
        <f t="shared" si="5"/>
        <v>9</v>
      </c>
      <c r="I34" s="55" t="s">
        <v>71</v>
      </c>
    </row>
    <row r="35" spans="1:9" s="55" customFormat="1" ht="14.25">
      <c r="A35" s="54"/>
      <c r="B35" s="58" t="s">
        <v>32</v>
      </c>
      <c r="C35" s="59">
        <v>4</v>
      </c>
      <c r="D35" s="59">
        <v>5</v>
      </c>
      <c r="E35" s="63">
        <f t="shared" si="4"/>
        <v>444.44444444444446</v>
      </c>
      <c r="F35" s="54"/>
      <c r="G35" s="55">
        <f t="shared" si="5"/>
        <v>9</v>
      </c>
      <c r="I35" s="55" t="s">
        <v>73</v>
      </c>
    </row>
    <row r="36" spans="1:9" s="55" customFormat="1" ht="14.25">
      <c r="A36" s="54"/>
      <c r="B36" s="58" t="s">
        <v>7</v>
      </c>
      <c r="C36" s="59">
        <v>5</v>
      </c>
      <c r="D36" s="59">
        <v>4</v>
      </c>
      <c r="E36" s="63">
        <f t="shared" si="4"/>
        <v>555.5555555555555</v>
      </c>
      <c r="F36" s="54"/>
      <c r="G36" s="55">
        <f t="shared" si="5"/>
        <v>9</v>
      </c>
      <c r="I36" s="55" t="s">
        <v>74</v>
      </c>
    </row>
    <row r="37" spans="1:9" s="55" customFormat="1" ht="14.25">
      <c r="A37" s="54"/>
      <c r="B37" s="58" t="s">
        <v>28</v>
      </c>
      <c r="C37" s="59">
        <v>0</v>
      </c>
      <c r="D37" s="59">
        <v>9</v>
      </c>
      <c r="E37" s="63">
        <f t="shared" si="4"/>
        <v>0</v>
      </c>
      <c r="F37" s="54"/>
      <c r="G37" s="55">
        <f t="shared" si="5"/>
        <v>9</v>
      </c>
      <c r="I37" s="55" t="s">
        <v>72</v>
      </c>
    </row>
    <row r="38" spans="1:9" s="55" customFormat="1" ht="14.25">
      <c r="A38" s="54"/>
      <c r="B38" s="58" t="s">
        <v>33</v>
      </c>
      <c r="C38" s="59">
        <v>3</v>
      </c>
      <c r="D38" s="59">
        <v>6</v>
      </c>
      <c r="E38" s="63">
        <f t="shared" si="4"/>
        <v>333.3333333333333</v>
      </c>
      <c r="F38" s="54"/>
      <c r="G38" s="55">
        <f t="shared" si="5"/>
        <v>9</v>
      </c>
      <c r="I38" s="55" t="s">
        <v>74</v>
      </c>
    </row>
    <row r="39" spans="1:6" s="55" customFormat="1" ht="12.75">
      <c r="A39" s="54"/>
      <c r="B39" s="54"/>
      <c r="C39" s="66">
        <f>SUM(C31:C38)</f>
        <v>36</v>
      </c>
      <c r="D39" s="66">
        <f>SUM(D31:D38)</f>
        <v>36</v>
      </c>
      <c r="E39" s="61"/>
      <c r="F39" s="54"/>
    </row>
    <row r="40" spans="1:6" s="55" customFormat="1" ht="15.75">
      <c r="A40" s="80" t="s">
        <v>52</v>
      </c>
      <c r="B40" s="80"/>
      <c r="C40" s="80"/>
      <c r="D40" s="80"/>
      <c r="E40" s="80"/>
      <c r="F40" s="80"/>
    </row>
    <row r="41" spans="1:6" s="55" customFormat="1" ht="14.25">
      <c r="A41" s="54"/>
      <c r="B41" s="79" t="s">
        <v>57</v>
      </c>
      <c r="C41" s="79"/>
      <c r="D41" s="79"/>
      <c r="E41" s="79"/>
      <c r="F41" s="54"/>
    </row>
    <row r="42" spans="1:6" s="55" customFormat="1" ht="6" customHeight="1">
      <c r="A42" s="54"/>
      <c r="B42" s="54"/>
      <c r="C42" s="54"/>
      <c r="D42" s="54"/>
      <c r="E42" s="61"/>
      <c r="F42" s="54"/>
    </row>
    <row r="43" spans="1:6" s="55" customFormat="1" ht="15">
      <c r="A43" s="54"/>
      <c r="B43" s="56" t="s">
        <v>49</v>
      </c>
      <c r="C43" s="57" t="s">
        <v>50</v>
      </c>
      <c r="D43" s="57" t="s">
        <v>51</v>
      </c>
      <c r="E43" s="62" t="str">
        <f>E30</f>
        <v>Average</v>
      </c>
      <c r="F43" s="54"/>
    </row>
    <row r="44" spans="1:9" s="55" customFormat="1" ht="14.25">
      <c r="A44" s="54"/>
      <c r="B44" s="58" t="s">
        <v>29</v>
      </c>
      <c r="C44" s="65">
        <v>1</v>
      </c>
      <c r="D44" s="65">
        <v>11</v>
      </c>
      <c r="E44" s="63">
        <f>1000*C44/(C44+D44)</f>
        <v>83.33333333333333</v>
      </c>
      <c r="F44" s="54"/>
      <c r="G44" s="55">
        <f>SUM(C44:D44)</f>
        <v>12</v>
      </c>
      <c r="I44" s="55" t="s">
        <v>75</v>
      </c>
    </row>
    <row r="45" spans="1:9" s="55" customFormat="1" ht="14.25">
      <c r="A45" s="54"/>
      <c r="B45" s="58" t="s">
        <v>30</v>
      </c>
      <c r="C45" s="65">
        <v>8</v>
      </c>
      <c r="D45" s="65">
        <v>4</v>
      </c>
      <c r="E45" s="63">
        <f aca="true" t="shared" si="6" ref="E45:E51">1000*C45/(C45+D45)</f>
        <v>666.6666666666666</v>
      </c>
      <c r="F45" s="54"/>
      <c r="G45" s="55">
        <f aca="true" t="shared" si="7" ref="G45:G51">SUM(C45:D45)</f>
        <v>12</v>
      </c>
      <c r="I45" s="55" t="s">
        <v>76</v>
      </c>
    </row>
    <row r="46" spans="1:9" s="55" customFormat="1" ht="14.25">
      <c r="A46" s="54"/>
      <c r="B46" s="58" t="s">
        <v>18</v>
      </c>
      <c r="C46" s="65">
        <v>12</v>
      </c>
      <c r="D46" s="65">
        <v>0</v>
      </c>
      <c r="E46" s="63">
        <f t="shared" si="6"/>
        <v>1000</v>
      </c>
      <c r="F46" s="54"/>
      <c r="G46" s="55">
        <f t="shared" si="7"/>
        <v>12</v>
      </c>
      <c r="I46" s="55" t="s">
        <v>77</v>
      </c>
    </row>
    <row r="47" spans="1:9" s="55" customFormat="1" ht="14.25">
      <c r="A47" s="54"/>
      <c r="B47" s="58" t="s">
        <v>36</v>
      </c>
      <c r="C47" s="65">
        <v>11</v>
      </c>
      <c r="D47" s="65">
        <v>1</v>
      </c>
      <c r="E47" s="63">
        <f t="shared" si="6"/>
        <v>916.6666666666666</v>
      </c>
      <c r="F47" s="54"/>
      <c r="G47" s="55">
        <f t="shared" si="7"/>
        <v>12</v>
      </c>
      <c r="I47" s="55" t="s">
        <v>78</v>
      </c>
    </row>
    <row r="48" spans="1:9" s="55" customFormat="1" ht="14.25">
      <c r="A48" s="54"/>
      <c r="B48" s="58" t="s">
        <v>32</v>
      </c>
      <c r="C48" s="65">
        <v>5</v>
      </c>
      <c r="D48" s="65">
        <v>7</v>
      </c>
      <c r="E48" s="63">
        <f t="shared" si="6"/>
        <v>416.6666666666667</v>
      </c>
      <c r="F48" s="54"/>
      <c r="G48" s="55">
        <f t="shared" si="7"/>
        <v>12</v>
      </c>
      <c r="I48" s="55" t="s">
        <v>76</v>
      </c>
    </row>
    <row r="49" spans="1:9" s="55" customFormat="1" ht="14.25">
      <c r="A49" s="54"/>
      <c r="B49" s="58" t="s">
        <v>7</v>
      </c>
      <c r="C49" s="65">
        <v>8</v>
      </c>
      <c r="D49" s="65">
        <v>4</v>
      </c>
      <c r="E49" s="63">
        <f t="shared" si="6"/>
        <v>666.6666666666666</v>
      </c>
      <c r="F49" s="54"/>
      <c r="G49" s="55">
        <f t="shared" si="7"/>
        <v>12</v>
      </c>
      <c r="I49" s="55" t="s">
        <v>75</v>
      </c>
    </row>
    <row r="50" spans="1:9" s="55" customFormat="1" ht="14.25">
      <c r="A50" s="54"/>
      <c r="B50" s="58" t="s">
        <v>28</v>
      </c>
      <c r="C50" s="65">
        <v>0</v>
      </c>
      <c r="D50" s="65">
        <v>12</v>
      </c>
      <c r="E50" s="63">
        <f t="shared" si="6"/>
        <v>0</v>
      </c>
      <c r="F50" s="54"/>
      <c r="G50" s="55">
        <f t="shared" si="7"/>
        <v>12</v>
      </c>
      <c r="I50" s="55" t="s">
        <v>78</v>
      </c>
    </row>
    <row r="51" spans="1:9" s="55" customFormat="1" ht="14.25">
      <c r="A51" s="54"/>
      <c r="B51" s="58" t="s">
        <v>33</v>
      </c>
      <c r="C51" s="65">
        <v>3</v>
      </c>
      <c r="D51" s="65">
        <v>9</v>
      </c>
      <c r="E51" s="63">
        <f t="shared" si="6"/>
        <v>250</v>
      </c>
      <c r="F51" s="54"/>
      <c r="G51" s="55">
        <f t="shared" si="7"/>
        <v>12</v>
      </c>
      <c r="I51" s="55" t="s">
        <v>77</v>
      </c>
    </row>
    <row r="52" spans="1:6" s="55" customFormat="1" ht="12.75">
      <c r="A52" s="54"/>
      <c r="B52" s="54"/>
      <c r="C52" s="66">
        <f>SUM(C44:C51)</f>
        <v>48</v>
      </c>
      <c r="D52" s="66">
        <f>SUM(D44:D51)</f>
        <v>48</v>
      </c>
      <c r="E52" s="61"/>
      <c r="F52" s="54"/>
    </row>
    <row r="53" spans="1:6" s="55" customFormat="1" ht="15.75">
      <c r="A53" s="80" t="s">
        <v>52</v>
      </c>
      <c r="B53" s="80"/>
      <c r="C53" s="80"/>
      <c r="D53" s="80"/>
      <c r="E53" s="80"/>
      <c r="F53" s="80"/>
    </row>
    <row r="54" spans="1:6" s="55" customFormat="1" ht="14.25">
      <c r="A54" s="54"/>
      <c r="B54" s="79" t="s">
        <v>58</v>
      </c>
      <c r="C54" s="79"/>
      <c r="D54" s="79"/>
      <c r="E54" s="79"/>
      <c r="F54" s="54"/>
    </row>
    <row r="55" spans="1:6" s="55" customFormat="1" ht="6" customHeight="1">
      <c r="A55" s="54"/>
      <c r="B55" s="54"/>
      <c r="C55" s="54"/>
      <c r="D55" s="54"/>
      <c r="E55" s="61"/>
      <c r="F55" s="54"/>
    </row>
    <row r="56" spans="1:6" s="55" customFormat="1" ht="15">
      <c r="A56" s="54"/>
      <c r="B56" s="56" t="s">
        <v>49</v>
      </c>
      <c r="C56" s="57" t="s">
        <v>50</v>
      </c>
      <c r="D56" s="57" t="s">
        <v>51</v>
      </c>
      <c r="E56" s="62" t="str">
        <f>E43</f>
        <v>Average</v>
      </c>
      <c r="F56" s="54"/>
    </row>
    <row r="57" spans="1:9" s="55" customFormat="1" ht="14.25">
      <c r="A57" s="54"/>
      <c r="B57" s="58" t="s">
        <v>18</v>
      </c>
      <c r="C57" s="65">
        <v>15</v>
      </c>
      <c r="D57" s="65">
        <v>0</v>
      </c>
      <c r="E57" s="63">
        <f aca="true" t="shared" si="8" ref="E57:E64">1000*C57/(C57+D57)</f>
        <v>1000</v>
      </c>
      <c r="F57" s="54"/>
      <c r="G57" s="55">
        <f aca="true" t="shared" si="9" ref="G57:G64">SUM(C57:D57)</f>
        <v>15</v>
      </c>
      <c r="I57" s="55" t="s">
        <v>80</v>
      </c>
    </row>
    <row r="58" spans="1:9" s="55" customFormat="1" ht="14.25">
      <c r="A58" s="54"/>
      <c r="B58" s="58" t="s">
        <v>36</v>
      </c>
      <c r="C58" s="65">
        <v>13</v>
      </c>
      <c r="D58" s="65">
        <v>2</v>
      </c>
      <c r="E58" s="63">
        <f t="shared" si="8"/>
        <v>866.6666666666666</v>
      </c>
      <c r="F58" s="54"/>
      <c r="G58" s="55">
        <f t="shared" si="9"/>
        <v>15</v>
      </c>
      <c r="I58" s="55" t="s">
        <v>81</v>
      </c>
    </row>
    <row r="59" spans="1:9" s="55" customFormat="1" ht="14.25">
      <c r="A59" s="54"/>
      <c r="B59" s="58" t="s">
        <v>7</v>
      </c>
      <c r="C59" s="65">
        <v>11</v>
      </c>
      <c r="D59" s="65">
        <v>4</v>
      </c>
      <c r="E59" s="63">
        <f t="shared" si="8"/>
        <v>733.3333333333334</v>
      </c>
      <c r="F59" s="54"/>
      <c r="G59" s="55">
        <f t="shared" si="9"/>
        <v>15</v>
      </c>
      <c r="I59" s="55" t="s">
        <v>82</v>
      </c>
    </row>
    <row r="60" spans="1:9" s="55" customFormat="1" ht="14.25">
      <c r="A60" s="54"/>
      <c r="B60" s="58" t="s">
        <v>30</v>
      </c>
      <c r="C60" s="65">
        <v>8</v>
      </c>
      <c r="D60" s="65">
        <v>7</v>
      </c>
      <c r="E60" s="63">
        <f t="shared" si="8"/>
        <v>533.3333333333334</v>
      </c>
      <c r="F60" s="54"/>
      <c r="G60" s="55">
        <f t="shared" si="9"/>
        <v>15</v>
      </c>
      <c r="I60" s="55" t="s">
        <v>80</v>
      </c>
    </row>
    <row r="61" spans="1:9" s="55" customFormat="1" ht="14.25">
      <c r="A61" s="54"/>
      <c r="B61" s="58" t="s">
        <v>32</v>
      </c>
      <c r="C61" s="65">
        <v>6</v>
      </c>
      <c r="D61" s="65">
        <v>9</v>
      </c>
      <c r="E61" s="63">
        <f t="shared" si="8"/>
        <v>400</v>
      </c>
      <c r="F61" s="54"/>
      <c r="G61" s="55">
        <f t="shared" si="9"/>
        <v>15</v>
      </c>
      <c r="I61" s="55" t="s">
        <v>81</v>
      </c>
    </row>
    <row r="62" spans="1:9" s="55" customFormat="1" ht="14.25">
      <c r="A62" s="54"/>
      <c r="B62" s="58" t="s">
        <v>33</v>
      </c>
      <c r="C62" s="65">
        <v>4</v>
      </c>
      <c r="D62" s="65">
        <v>11</v>
      </c>
      <c r="E62" s="63">
        <f t="shared" si="8"/>
        <v>266.6666666666667</v>
      </c>
      <c r="F62" s="54"/>
      <c r="G62" s="55">
        <f t="shared" si="9"/>
        <v>15</v>
      </c>
      <c r="I62" s="55" t="s">
        <v>83</v>
      </c>
    </row>
    <row r="63" spans="1:9" s="55" customFormat="1" ht="14.25">
      <c r="A63" s="54"/>
      <c r="B63" s="58" t="s">
        <v>29</v>
      </c>
      <c r="C63" s="65">
        <v>3</v>
      </c>
      <c r="D63" s="65">
        <v>12</v>
      </c>
      <c r="E63" s="63">
        <f t="shared" si="8"/>
        <v>200</v>
      </c>
      <c r="F63" s="54"/>
      <c r="G63" s="55">
        <f t="shared" si="9"/>
        <v>15</v>
      </c>
      <c r="I63" s="55" t="s">
        <v>83</v>
      </c>
    </row>
    <row r="64" spans="1:9" s="55" customFormat="1" ht="14.25">
      <c r="A64" s="54"/>
      <c r="B64" s="58" t="s">
        <v>28</v>
      </c>
      <c r="C64" s="65">
        <v>0</v>
      </c>
      <c r="D64" s="65">
        <v>15</v>
      </c>
      <c r="E64" s="63">
        <f t="shared" si="8"/>
        <v>0</v>
      </c>
      <c r="F64" s="54"/>
      <c r="G64" s="55">
        <f t="shared" si="9"/>
        <v>15</v>
      </c>
      <c r="I64" s="55" t="s">
        <v>82</v>
      </c>
    </row>
    <row r="65" spans="1:6" s="55" customFormat="1" ht="12.75">
      <c r="A65" s="54"/>
      <c r="B65" s="54"/>
      <c r="C65" s="66">
        <f>SUM(C57:C64)</f>
        <v>60</v>
      </c>
      <c r="D65" s="66">
        <f>SUM(D57:D64)</f>
        <v>60</v>
      </c>
      <c r="E65" s="61"/>
      <c r="F65" s="54"/>
    </row>
    <row r="66" spans="1:6" s="55" customFormat="1" ht="15.75">
      <c r="A66" s="80" t="s">
        <v>52</v>
      </c>
      <c r="B66" s="80"/>
      <c r="C66" s="80"/>
      <c r="D66" s="80"/>
      <c r="E66" s="80"/>
      <c r="F66" s="80"/>
    </row>
    <row r="67" spans="1:6" s="55" customFormat="1" ht="14.25">
      <c r="A67" s="54"/>
      <c r="B67" s="79" t="s">
        <v>59</v>
      </c>
      <c r="C67" s="79"/>
      <c r="D67" s="79"/>
      <c r="E67" s="79"/>
      <c r="F67" s="54"/>
    </row>
    <row r="68" spans="1:6" s="55" customFormat="1" ht="6" customHeight="1">
      <c r="A68" s="54"/>
      <c r="B68" s="54"/>
      <c r="C68" s="54"/>
      <c r="D68" s="54"/>
      <c r="E68" s="61"/>
      <c r="F68" s="54"/>
    </row>
    <row r="69" spans="1:6" s="55" customFormat="1" ht="15">
      <c r="A69" s="54"/>
      <c r="B69" s="56" t="s">
        <v>49</v>
      </c>
      <c r="C69" s="57" t="s">
        <v>50</v>
      </c>
      <c r="D69" s="57" t="s">
        <v>51</v>
      </c>
      <c r="E69" s="62" t="str">
        <f>E56</f>
        <v>Average</v>
      </c>
      <c r="F69" s="54"/>
    </row>
    <row r="70" spans="1:7" s="55" customFormat="1" ht="14.25">
      <c r="A70" s="54"/>
      <c r="B70" s="58" t="s">
        <v>18</v>
      </c>
      <c r="C70" s="65"/>
      <c r="D70" s="65"/>
      <c r="E70" s="63" t="e">
        <f>1000*C70/(C70+D70)</f>
        <v>#DIV/0!</v>
      </c>
      <c r="F70" s="54"/>
      <c r="G70" s="55">
        <f>SUM(C70:D70)</f>
        <v>0</v>
      </c>
    </row>
    <row r="71" spans="1:7" s="55" customFormat="1" ht="14.25">
      <c r="A71" s="54"/>
      <c r="B71" s="58" t="s">
        <v>36</v>
      </c>
      <c r="C71" s="65"/>
      <c r="D71" s="65"/>
      <c r="E71" s="63" t="e">
        <f aca="true" t="shared" si="10" ref="E71:E77">1000*C71/(C71+D71)</f>
        <v>#DIV/0!</v>
      </c>
      <c r="F71" s="54"/>
      <c r="G71" s="55">
        <f aca="true" t="shared" si="11" ref="G71:G77">SUM(C71:D71)</f>
        <v>0</v>
      </c>
    </row>
    <row r="72" spans="1:7" s="55" customFormat="1" ht="14.25">
      <c r="A72" s="54"/>
      <c r="B72" s="58" t="s">
        <v>7</v>
      </c>
      <c r="C72" s="65"/>
      <c r="D72" s="65"/>
      <c r="E72" s="63" t="e">
        <f t="shared" si="10"/>
        <v>#DIV/0!</v>
      </c>
      <c r="F72" s="54"/>
      <c r="G72" s="55">
        <f t="shared" si="11"/>
        <v>0</v>
      </c>
    </row>
    <row r="73" spans="1:7" s="55" customFormat="1" ht="14.25">
      <c r="A73" s="54"/>
      <c r="B73" s="58" t="s">
        <v>30</v>
      </c>
      <c r="C73" s="65"/>
      <c r="D73" s="65"/>
      <c r="E73" s="63" t="e">
        <f t="shared" si="10"/>
        <v>#DIV/0!</v>
      </c>
      <c r="F73" s="54"/>
      <c r="G73" s="55">
        <f t="shared" si="11"/>
        <v>0</v>
      </c>
    </row>
    <row r="74" spans="1:7" s="55" customFormat="1" ht="14.25">
      <c r="A74" s="54"/>
      <c r="B74" s="58" t="s">
        <v>32</v>
      </c>
      <c r="C74" s="65"/>
      <c r="D74" s="65"/>
      <c r="E74" s="63" t="e">
        <f t="shared" si="10"/>
        <v>#DIV/0!</v>
      </c>
      <c r="F74" s="54"/>
      <c r="G74" s="55">
        <f t="shared" si="11"/>
        <v>0</v>
      </c>
    </row>
    <row r="75" spans="1:7" s="55" customFormat="1" ht="14.25">
      <c r="A75" s="54"/>
      <c r="B75" s="58" t="s">
        <v>33</v>
      </c>
      <c r="C75" s="65"/>
      <c r="D75" s="65"/>
      <c r="E75" s="63" t="e">
        <f t="shared" si="10"/>
        <v>#DIV/0!</v>
      </c>
      <c r="F75" s="54"/>
      <c r="G75" s="55">
        <f t="shared" si="11"/>
        <v>0</v>
      </c>
    </row>
    <row r="76" spans="1:7" s="55" customFormat="1" ht="14.25">
      <c r="A76" s="54"/>
      <c r="B76" s="58" t="s">
        <v>29</v>
      </c>
      <c r="C76" s="65"/>
      <c r="D76" s="65"/>
      <c r="E76" s="63" t="e">
        <f t="shared" si="10"/>
        <v>#DIV/0!</v>
      </c>
      <c r="F76" s="54"/>
      <c r="G76" s="55">
        <f t="shared" si="11"/>
        <v>0</v>
      </c>
    </row>
    <row r="77" spans="1:7" s="55" customFormat="1" ht="14.25">
      <c r="A77" s="54"/>
      <c r="B77" s="58" t="s">
        <v>28</v>
      </c>
      <c r="C77" s="65"/>
      <c r="D77" s="65"/>
      <c r="E77" s="63" t="e">
        <f t="shared" si="10"/>
        <v>#DIV/0!</v>
      </c>
      <c r="F77" s="54"/>
      <c r="G77" s="55">
        <f t="shared" si="11"/>
        <v>0</v>
      </c>
    </row>
    <row r="78" spans="1:6" s="55" customFormat="1" ht="12.75">
      <c r="A78" s="54"/>
      <c r="B78" s="54"/>
      <c r="C78" s="66">
        <f>SUM(C70:C77)</f>
        <v>0</v>
      </c>
      <c r="D78" s="66">
        <f>SUM(D70:D77)</f>
        <v>0</v>
      </c>
      <c r="E78" s="61"/>
      <c r="F78" s="54"/>
    </row>
  </sheetData>
  <sheetProtection/>
  <mergeCells count="12">
    <mergeCell ref="B2:E2"/>
    <mergeCell ref="B15:E15"/>
    <mergeCell ref="B28:E28"/>
    <mergeCell ref="A1:F1"/>
    <mergeCell ref="A14:F14"/>
    <mergeCell ref="A27:F27"/>
    <mergeCell ref="B41:E41"/>
    <mergeCell ref="B54:E54"/>
    <mergeCell ref="B67:E67"/>
    <mergeCell ref="A40:F40"/>
    <mergeCell ref="A53:F53"/>
    <mergeCell ref="A66:F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0.7109375" style="0" bestFit="1" customWidth="1"/>
    <col min="2" max="2" width="22.7109375" style="0" bestFit="1" customWidth="1"/>
    <col min="3" max="3" width="19.00390625" style="1" bestFit="1" customWidth="1"/>
  </cols>
  <sheetData>
    <row r="1" spans="1:3" ht="18">
      <c r="A1" s="9" t="s">
        <v>2</v>
      </c>
      <c r="B1" s="9" t="s">
        <v>3</v>
      </c>
      <c r="C1" s="35" t="s">
        <v>4</v>
      </c>
    </row>
    <row r="2" spans="1:3" ht="18">
      <c r="A2" s="10" t="s">
        <v>36</v>
      </c>
      <c r="B2" s="10" t="s">
        <v>11</v>
      </c>
      <c r="C2" s="36" t="s">
        <v>37</v>
      </c>
    </row>
    <row r="3" spans="1:3" ht="18">
      <c r="A3" s="10" t="s">
        <v>36</v>
      </c>
      <c r="B3" s="10" t="s">
        <v>23</v>
      </c>
      <c r="C3" s="36" t="s">
        <v>38</v>
      </c>
    </row>
    <row r="4" spans="1:3" ht="18">
      <c r="A4" s="10" t="s">
        <v>32</v>
      </c>
      <c r="B4" s="10" t="s">
        <v>21</v>
      </c>
      <c r="C4" s="36">
        <v>929.0006</v>
      </c>
    </row>
    <row r="5" spans="1:3" ht="18">
      <c r="A5" s="10" t="s">
        <v>5</v>
      </c>
      <c r="B5" s="10" t="s">
        <v>15</v>
      </c>
      <c r="C5" s="36" t="s">
        <v>39</v>
      </c>
    </row>
    <row r="6" spans="1:3" ht="18">
      <c r="A6" s="10" t="s">
        <v>5</v>
      </c>
      <c r="B6" s="10" t="s">
        <v>19</v>
      </c>
      <c r="C6" s="36" t="s">
        <v>45</v>
      </c>
    </row>
    <row r="7" spans="1:3" ht="18">
      <c r="A7" s="12" t="s">
        <v>30</v>
      </c>
      <c r="B7" s="10" t="s">
        <v>63</v>
      </c>
      <c r="C7" s="36" t="s">
        <v>40</v>
      </c>
    </row>
    <row r="8" spans="1:3" ht="18">
      <c r="A8" s="12" t="s">
        <v>28</v>
      </c>
      <c r="B8" s="10" t="s">
        <v>25</v>
      </c>
      <c r="C8" s="36" t="s">
        <v>41</v>
      </c>
    </row>
    <row r="9" spans="1:3" ht="18">
      <c r="A9" s="12" t="s">
        <v>33</v>
      </c>
      <c r="B9" s="10" t="s">
        <v>26</v>
      </c>
      <c r="C9" s="36" t="s">
        <v>42</v>
      </c>
    </row>
    <row r="10" spans="1:3" ht="18">
      <c r="A10" s="10" t="s">
        <v>44</v>
      </c>
      <c r="B10" s="10" t="s">
        <v>20</v>
      </c>
      <c r="C10" s="36" t="s">
        <v>43</v>
      </c>
    </row>
    <row r="11" spans="1:3" ht="18">
      <c r="A11" s="10" t="s">
        <v>7</v>
      </c>
      <c r="B11" s="10" t="s">
        <v>22</v>
      </c>
      <c r="C11" s="36" t="s">
        <v>42</v>
      </c>
    </row>
    <row r="15" ht="18">
      <c r="A15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K Block, PKBLOCK</dc:creator>
  <cp:keywords/>
  <dc:description/>
  <cp:lastModifiedBy>nbjansen</cp:lastModifiedBy>
  <cp:lastPrinted>2023-11-15T01:39:27Z</cp:lastPrinted>
  <dcterms:created xsi:type="dcterms:W3CDTF">2002-03-05T14:33:30Z</dcterms:created>
  <dcterms:modified xsi:type="dcterms:W3CDTF">2023-11-15T01:45:53Z</dcterms:modified>
  <cp:category/>
  <cp:version/>
  <cp:contentType/>
  <cp:contentStatus/>
</cp:coreProperties>
</file>